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RAFRO\Dropbox\Documentos\Viagens\"/>
    </mc:Choice>
  </mc:AlternateContent>
  <xr:revisionPtr revIDLastSave="0" documentId="13_ncr:1_{C8819C19-6A14-4AE4-B345-E6C910327626}" xr6:coauthVersionLast="36" xr6:coauthVersionMax="36" xr10:uidLastSave="{00000000-0000-0000-0000-000000000000}"/>
  <bookViews>
    <workbookView xWindow="0" yWindow="0" windowWidth="20496" windowHeight="7908" tabRatio="707" xr2:uid="{00000000-000D-0000-FFFF-FFFF00000000}"/>
  </bookViews>
  <sheets>
    <sheet name="Cronograma" sheetId="6" r:id="rId1"/>
    <sheet name="Hospedagem" sheetId="3" r:id="rId2"/>
    <sheet name="Transporte" sheetId="17" r:id="rId3"/>
    <sheet name="Passeios - Custos" sheetId="19" r:id="rId4"/>
    <sheet name="GASTOS TOTAIS" sheetId="4" r:id="rId5"/>
    <sheet name="Cronograma Simplificado" sheetId="1" r:id="rId6"/>
    <sheet name="LEMBRETES" sheetId="18" r:id="rId7"/>
  </sheets>
  <definedNames>
    <definedName name="_xlnm._FilterDatabase" localSheetId="3" hidden="1">'Passeios - Custos'!$A$4:$F$4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4" l="1"/>
  <c r="B6" i="4" l="1"/>
  <c r="C7" i="4"/>
  <c r="B7" i="4"/>
  <c r="B15" i="3"/>
  <c r="B14" i="3"/>
  <c r="I8" i="3"/>
  <c r="B16" i="3" s="1"/>
  <c r="F6" i="4" s="1"/>
  <c r="G6" i="4" s="1"/>
  <c r="D28" i="19" l="1"/>
  <c r="F12" i="4" s="1"/>
  <c r="G12" i="4" s="1"/>
  <c r="F30" i="4"/>
  <c r="F11" i="4"/>
  <c r="G11" i="4" s="1"/>
  <c r="F10" i="4"/>
  <c r="C23" i="4"/>
  <c r="C24" i="4"/>
  <c r="C32" i="4"/>
  <c r="B32" i="4"/>
  <c r="G21" i="4"/>
  <c r="G22" i="4"/>
  <c r="G23" i="4"/>
  <c r="I25" i="4"/>
  <c r="I27" i="4" s="1"/>
  <c r="J25" i="4"/>
  <c r="C18" i="4"/>
  <c r="B18" i="4"/>
  <c r="D20" i="17"/>
  <c r="E20" i="17"/>
  <c r="D21" i="17"/>
  <c r="F7" i="4" s="1"/>
  <c r="G7" i="4" s="1"/>
  <c r="F9" i="4"/>
  <c r="G30" i="4" l="1"/>
  <c r="F16" i="4"/>
  <c r="G16" i="4"/>
</calcChain>
</file>

<file path=xl/sharedStrings.xml><?xml version="1.0" encoding="utf-8"?>
<sst xmlns="http://schemas.openxmlformats.org/spreadsheetml/2006/main" count="212" uniqueCount="134">
  <si>
    <t>Data</t>
  </si>
  <si>
    <t>Sábado</t>
  </si>
  <si>
    <t>Domingo</t>
  </si>
  <si>
    <t>Origem</t>
  </si>
  <si>
    <t>Destino</t>
  </si>
  <si>
    <t>Horario Origem</t>
  </si>
  <si>
    <t>Horario de chegada</t>
  </si>
  <si>
    <t>Transporte</t>
  </si>
  <si>
    <t>Informações</t>
  </si>
  <si>
    <t>ORIGEM</t>
  </si>
  <si>
    <t>DESTINO</t>
  </si>
  <si>
    <t>TIPO</t>
  </si>
  <si>
    <t>Data Cotada</t>
  </si>
  <si>
    <t>Data Real</t>
  </si>
  <si>
    <t>VALOR PASSAGEM</t>
  </si>
  <si>
    <t>VALOR RESERVA</t>
  </si>
  <si>
    <t>TOTAL</t>
  </si>
  <si>
    <t>TOTAL GERAL</t>
  </si>
  <si>
    <t>&lt;&lt; Melhor Opção</t>
  </si>
  <si>
    <t xml:space="preserve"> </t>
  </si>
  <si>
    <t>CRONOGRAMA GERAL DA VIAGEM</t>
  </si>
  <si>
    <t>CIDADE</t>
  </si>
  <si>
    <t>CHECK-IN</t>
  </si>
  <si>
    <t>CHECK-OUT</t>
  </si>
  <si>
    <t>STATUS</t>
  </si>
  <si>
    <t>INFORMAÇÕES</t>
  </si>
  <si>
    <t>VALOR PAGO</t>
  </si>
  <si>
    <t>VALOR A PAGAR</t>
  </si>
  <si>
    <t>DIÁRIAS</t>
  </si>
  <si>
    <t>VALOR TOTAL</t>
  </si>
  <si>
    <t>Informações Gerais sobre Hospedagem</t>
  </si>
  <si>
    <t>Total pago</t>
  </si>
  <si>
    <t>Informações gerais sobre os gastos com Hospedagem</t>
  </si>
  <si>
    <t>Gatos totais da viagem</t>
  </si>
  <si>
    <t>O QUE JÁ FOI PAGO</t>
  </si>
  <si>
    <t>Hospedagem</t>
  </si>
  <si>
    <t>Passagens Aéreas</t>
  </si>
  <si>
    <t>TOTAL PAGO</t>
  </si>
  <si>
    <t>EURO</t>
  </si>
  <si>
    <t>SALDO A PAGAR NA EUROPA</t>
  </si>
  <si>
    <t>Hospedagem reservada</t>
  </si>
  <si>
    <t>TOTAL A PAGAR</t>
  </si>
  <si>
    <t>GASTOS TOTAIS</t>
  </si>
  <si>
    <t>Passagem Aérea</t>
  </si>
  <si>
    <t>Transportes total*</t>
  </si>
  <si>
    <t>GASTOS PREVISTOS NA VIAGEM</t>
  </si>
  <si>
    <t>TOTAL DE GASTOS</t>
  </si>
  <si>
    <t>Gastos Previstos</t>
  </si>
  <si>
    <t>Hospedagem a pagar</t>
  </si>
  <si>
    <t>COMPRAR EUROS</t>
  </si>
  <si>
    <t>Moeda</t>
  </si>
  <si>
    <t>Total</t>
  </si>
  <si>
    <t>Já Comprado</t>
  </si>
  <si>
    <t>Falta comprar</t>
  </si>
  <si>
    <t>VTM</t>
  </si>
  <si>
    <t>Rotas a pé</t>
  </si>
  <si>
    <t>LEMBRETES</t>
  </si>
  <si>
    <t>PENDENTE</t>
  </si>
  <si>
    <t>COMPRADO</t>
  </si>
  <si>
    <t>CONFIRMADO</t>
  </si>
  <si>
    <t>Total a pagar</t>
  </si>
  <si>
    <t>Passeios</t>
  </si>
  <si>
    <t>VALOR INGRESSO</t>
  </si>
  <si>
    <t>Passeios e Programas Culturais</t>
  </si>
  <si>
    <t>LOCAL / ITEM</t>
  </si>
  <si>
    <t>Arc de Triomphe</t>
  </si>
  <si>
    <t>Panthéon</t>
  </si>
  <si>
    <t>Château De Fontainebleau</t>
  </si>
  <si>
    <t>Basilique Cathédrale De Saint-Denis</t>
  </si>
  <si>
    <t>Conciergerie</t>
  </si>
  <si>
    <t>Seguro Viagem</t>
  </si>
  <si>
    <t>Sainte-Chapelle</t>
  </si>
  <si>
    <t>Musée du Louvre</t>
  </si>
  <si>
    <t>Ópera Garnier</t>
  </si>
  <si>
    <t>http://www.parismuseumpass.com/musee-philarmonie-de-paris-musee-de-la-musique-32.htm</t>
  </si>
  <si>
    <t>Philarmonie De Paris - Musée De La Musique</t>
  </si>
  <si>
    <t>http://www.parismuseumpass.com/musee-arc-de-triomphe-5.htm</t>
  </si>
  <si>
    <t>http://www.parismuseumpass.com/musee-pantheon-38.htm</t>
  </si>
  <si>
    <t>http://www.parismuseumpass.com/musee-sainte-chapelle-43.htm</t>
  </si>
  <si>
    <t>http://www.parismuseumpass.com/musee-conciergerie-21.htm</t>
  </si>
  <si>
    <t>http://www.parismuseumpass.com/musee-musee-du-louvre-26.htm</t>
  </si>
  <si>
    <t>Châteaux De Versailles Et De Trianon</t>
  </si>
  <si>
    <t>http://www.parismuseumpass.com/musee-chateaux-de-versailles-et-de-trianon-64.htm</t>
  </si>
  <si>
    <t>http://www.parismuseumpass.com/musee-basilique-cathedrale-de-saint-denis-62.htm</t>
  </si>
  <si>
    <t>http://www.parismuseumpass.com/musee-chateau-de-fontainebleau-54.htm</t>
  </si>
  <si>
    <t>Musée De Cluny - Musée National Du Moyen Âge</t>
  </si>
  <si>
    <t>http://www.parismuseumpass.com/musee-musee-de-cluny-musee-national-du-moyen-age-31.htm</t>
  </si>
  <si>
    <t>Musée D’archéologie Nationale Et  Domaine National De Saint-Germain-En-Laye</t>
  </si>
  <si>
    <t>http://www.parismuseumpass.com/musee-musee-d-archeologie-nationale-et-domaine-national-de-saint-germain-en-laye-48.htm</t>
  </si>
  <si>
    <t>OBS</t>
  </si>
  <si>
    <t>Das 10h às 17h, exceto Segunda</t>
  </si>
  <si>
    <t>Hôtel National des Invalides - Musée De L’armée</t>
  </si>
  <si>
    <t>http://www.parismuseumpass.com/musee-musee-de-l-armee-tombeau-de-napoleon-1er-8.htm</t>
  </si>
  <si>
    <t>Tour Eiffel</t>
  </si>
  <si>
    <t>Das 10h às 22h30</t>
  </si>
  <si>
    <t>Das 10h às 18h</t>
  </si>
  <si>
    <t>Das 9h às 17h</t>
  </si>
  <si>
    <t>Das 9h30 às 18h</t>
  </si>
  <si>
    <t>Das 9h às 18h, exceto Terça. E até as 21h45 nas quartas e sextas</t>
  </si>
  <si>
    <t>Das 09h às 17h30, exceto Segunda</t>
  </si>
  <si>
    <t>Das 10h às 18h, exceto Segunda</t>
  </si>
  <si>
    <t>Das 9h15 às 17h45, exceto Terça</t>
  </si>
  <si>
    <t>Das 10h às 17h, exceto Domingo: Das 12h às 17h15</t>
  </si>
  <si>
    <t>Das 09h às 17h, exceto Terça</t>
  </si>
  <si>
    <t>Das 10h às 17h, exceto Terça</t>
  </si>
  <si>
    <t>Chapelle Expiatoire - 29, Rue Pasquier, Paris 8e.</t>
  </si>
  <si>
    <t>Das 13h às 17h30 nas Quintas, Sextas e Sábados</t>
  </si>
  <si>
    <t>http://www.parismuseumpass.com/musee-chapelle-expiatoire-18.htm</t>
  </si>
  <si>
    <t>Musée National De La Marine -  Palais De Chaillot, 17 Place Du Trocadéro, Paris 16e.</t>
  </si>
  <si>
    <t>Das 10h às 18. exceto terça</t>
  </si>
  <si>
    <t>http://www.parismuseumpass.com/musee-musee-national-de-la-marine-27.htm</t>
  </si>
  <si>
    <t>Tours De Notre-Dame - Rue du cloître Notre-Dame, Paris 4e.</t>
  </si>
  <si>
    <t>Das 10h às 17h30</t>
  </si>
  <si>
    <t>http://www.parismuseumpass.com/musee-tours-de-notre-dame-34.htm</t>
  </si>
  <si>
    <t>Musée Condé - Château De Chantilly - 60 500 Chantilly (Oise)</t>
  </si>
  <si>
    <t>Das 10h30 às 17h, exceto Terça</t>
  </si>
  <si>
    <t>http://www.parismuseumpass.com/musee-musee-conde-chateau-de-chantilly-52.htm</t>
  </si>
  <si>
    <t>Requiem De Mozart, Eglise De La Madeleine</t>
  </si>
  <si>
    <t>http://www.parismuseumpass.com/musee-chateau-de-vincennes-65.htm</t>
  </si>
  <si>
    <t>Das 10h às 17h</t>
  </si>
  <si>
    <t>Château De Vincennes</t>
  </si>
  <si>
    <t>http://www.fnacspectacles.com/place-spectacle/manifestation/Musique-classique-REQUIEM-DE-MOZART-00P8R.htm#/calendrier/</t>
  </si>
  <si>
    <t>Às 19h30</t>
  </si>
  <si>
    <t>https://www.operadeparis.fr/visites/palais-garnier</t>
  </si>
  <si>
    <t>http://www.toureiffel.paris/fr</t>
  </si>
  <si>
    <t>Compras</t>
  </si>
  <si>
    <t>Terça-Feira</t>
  </si>
  <si>
    <t>Quarta-Feira</t>
  </si>
  <si>
    <t>Quinta-Feira</t>
  </si>
  <si>
    <t>Sexta-Feira</t>
  </si>
  <si>
    <t>Segunda-Feira</t>
  </si>
  <si>
    <t>Apartamento / Hotel</t>
  </si>
  <si>
    <t>Valor cotado em 19/08/2018</t>
  </si>
  <si>
    <t>Gastos 30 dias/50 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</si>
</sst>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R$&quot;#,##0.00_);[Red]\(&quot;R$&quot;#,##0.00\)"/>
    <numFmt numFmtId="165" formatCode="_(&quot;R$&quot;* #,##0.00_);_(&quot;R$&quot;* \(#,##0.00\);_(&quot;R$&quot;* &quot;-&quot;??_);_(@_)"/>
    <numFmt numFmtId="166" formatCode="_([$€-2]\ * #,##0.00_);_([$€-2]\ * \(#,##0.00\);_([$€-2]\ * &quot;-&quot;??_);_(@_)"/>
    <numFmt numFmtId="167" formatCode="_ [$CHF-100C]\ * #,##0.00_ ;_ [$CHF-100C]\ * \-#,##0.00_ ;_ [$CHF-100C]\ * &quot;-&quot;??_ ;_ @_ "/>
    <numFmt numFmtId="168" formatCode="_-* #,##0.00\ [$Kč-405]_-;\-* #,##0.00\ [$Kč-405]_-;_-* &quot;-&quot;??\ [$Kč-405]_-;_-@_-"/>
    <numFmt numFmtId="169" formatCode="_-[$€-2]\ * #,##0.00_-;\-[$€-2]\ * #,##0.00_-;_-[$€-2]\ * &quot;-&quot;??_-;_-@_-"/>
  </numFmts>
  <fonts count="41"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rgb="FF9C0006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9C65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color rgb="FF76933C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6" tint="-0.249977111117893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20"/>
      <color theme="3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b/>
      <sz val="12"/>
      <color rgb="FF9C0006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name val="Calibri"/>
      <family val="2"/>
      <scheme val="minor"/>
    </font>
    <font>
      <sz val="20"/>
      <color theme="0"/>
      <name val="Calibri"/>
      <family val="2"/>
      <scheme val="minor"/>
    </font>
    <font>
      <sz val="22"/>
      <color theme="6" tint="-0.249977111117893"/>
      <name val="Calibri"/>
      <family val="2"/>
      <scheme val="minor"/>
    </font>
    <font>
      <sz val="18"/>
      <color theme="0"/>
      <name val="Calibri"/>
      <family val="2"/>
      <scheme val="minor"/>
    </font>
    <font>
      <sz val="22"/>
      <color theme="5" tint="-0.249977111117893"/>
      <name val="Calibri"/>
      <family val="2"/>
      <scheme val="minor"/>
    </font>
    <font>
      <sz val="16"/>
      <color rgb="FF006100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rgb="FF9C6500"/>
      <name val="Calibri"/>
      <family val="2"/>
      <scheme val="minor"/>
    </font>
    <font>
      <sz val="22"/>
      <color theme="7" tint="-0.249977111117893"/>
      <name val="Calibri"/>
      <family val="2"/>
      <scheme val="minor"/>
    </font>
    <font>
      <sz val="22"/>
      <color theme="4" tint="-0.249977111117893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2"/>
      <color rgb="FF9C6500"/>
      <name val="Calibri"/>
      <family val="2"/>
      <scheme val="minor"/>
    </font>
    <font>
      <sz val="22"/>
      <color theme="4" tint="-0.249977111117893"/>
      <name val="Calibri"/>
      <family val="2"/>
      <scheme val="minor"/>
    </font>
    <font>
      <u/>
      <sz val="12"/>
      <color theme="10"/>
      <name val="Calibri"/>
      <family val="2"/>
      <charset val="136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C43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6599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rgb="FF000000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medium">
        <color theme="4" tint="0.39997558519241921"/>
      </right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Dot">
        <color theme="4"/>
      </left>
      <right style="dashDot">
        <color theme="4"/>
      </right>
      <top style="dashDot">
        <color theme="4"/>
      </top>
      <bottom style="dashDot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165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4" fillId="0" borderId="9" applyNumberFormat="0" applyFill="0" applyAlignment="0" applyProtection="0"/>
    <xf numFmtId="0" fontId="5" fillId="0" borderId="10" applyNumberFormat="0" applyFill="0" applyAlignment="0" applyProtection="0"/>
    <xf numFmtId="0" fontId="5" fillId="0" borderId="0" applyNumberFormat="0" applyFill="0" applyBorder="0" applyAlignment="0" applyProtection="0"/>
    <xf numFmtId="0" fontId="6" fillId="5" borderId="0" applyNumberFormat="0" applyBorder="0" applyAlignment="0" applyProtection="0"/>
    <xf numFmtId="9" fontId="1" fillId="0" borderId="0" applyFont="0" applyFill="0" applyBorder="0" applyAlignment="0" applyProtection="0"/>
    <xf numFmtId="0" fontId="40" fillId="0" borderId="0" applyNumberFormat="0" applyFill="0" applyBorder="0" applyAlignment="0" applyProtection="0"/>
  </cellStyleXfs>
  <cellXfs count="214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166" fontId="0" fillId="0" borderId="0" xfId="0" applyNumberFormat="1"/>
    <xf numFmtId="0" fontId="11" fillId="0" borderId="0" xfId="0" applyFont="1" applyAlignment="1">
      <alignment horizontal="left"/>
    </xf>
    <xf numFmtId="0" fontId="12" fillId="0" borderId="0" xfId="0" applyFont="1"/>
    <xf numFmtId="166" fontId="1" fillId="0" borderId="0" xfId="3" applyNumberFormat="1" applyFont="1"/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166" fontId="0" fillId="0" borderId="0" xfId="0" applyNumberFormat="1" applyAlignment="1">
      <alignment horizontal="left"/>
    </xf>
    <xf numFmtId="166" fontId="1" fillId="0" borderId="0" xfId="3" applyNumberFormat="1" applyFont="1" applyAlignment="1">
      <alignment horizontal="left"/>
    </xf>
    <xf numFmtId="0" fontId="11" fillId="0" borderId="0" xfId="0" applyFont="1"/>
    <xf numFmtId="0" fontId="8" fillId="0" borderId="0" xfId="0" applyFont="1"/>
    <xf numFmtId="166" fontId="13" fillId="0" borderId="0" xfId="0" applyNumberFormat="1" applyFont="1"/>
    <xf numFmtId="166" fontId="14" fillId="0" borderId="0" xfId="3" applyNumberFormat="1" applyFont="1"/>
    <xf numFmtId="166" fontId="1" fillId="0" borderId="0" xfId="3" applyNumberFormat="1" applyFont="1"/>
    <xf numFmtId="0" fontId="15" fillId="0" borderId="0" xfId="0" applyFont="1"/>
    <xf numFmtId="166" fontId="16" fillId="0" borderId="0" xfId="0" applyNumberFormat="1" applyFont="1"/>
    <xf numFmtId="166" fontId="17" fillId="0" borderId="0" xfId="0" applyNumberFormat="1" applyFont="1"/>
    <xf numFmtId="0" fontId="18" fillId="0" borderId="0" xfId="0" applyFont="1" applyAlignment="1">
      <alignment horizontal="left"/>
    </xf>
    <xf numFmtId="166" fontId="19" fillId="0" borderId="0" xfId="0" applyNumberFormat="1" applyFont="1"/>
    <xf numFmtId="0" fontId="0" fillId="0" borderId="1" xfId="0" applyBorder="1"/>
    <xf numFmtId="166" fontId="0" fillId="0" borderId="0" xfId="0" applyNumberFormat="1" applyBorder="1"/>
    <xf numFmtId="165" fontId="1" fillId="0" borderId="2" xfId="3" applyFont="1" applyBorder="1"/>
    <xf numFmtId="166" fontId="20" fillId="0" borderId="0" xfId="0" applyNumberFormat="1" applyFont="1" applyAlignment="1"/>
    <xf numFmtId="0" fontId="21" fillId="0" borderId="3" xfId="0" applyFont="1" applyBorder="1"/>
    <xf numFmtId="165" fontId="22" fillId="3" borderId="5" xfId="2" applyNumberFormat="1" applyFont="1" applyBorder="1"/>
    <xf numFmtId="166" fontId="7" fillId="0" borderId="1" xfId="0" applyNumberFormat="1" applyFont="1" applyBorder="1"/>
    <xf numFmtId="165" fontId="7" fillId="0" borderId="2" xfId="3" applyFont="1" applyBorder="1"/>
    <xf numFmtId="0" fontId="7" fillId="0" borderId="3" xfId="0" applyFont="1" applyBorder="1"/>
    <xf numFmtId="165" fontId="3" fillId="4" borderId="5" xfId="4" applyNumberFormat="1" applyBorder="1"/>
    <xf numFmtId="0" fontId="7" fillId="0" borderId="1" xfId="0" applyFont="1" applyBorder="1"/>
    <xf numFmtId="166" fontId="0" fillId="0" borderId="0" xfId="0" applyNumberFormat="1" applyFont="1" applyBorder="1"/>
    <xf numFmtId="165" fontId="23" fillId="7" borderId="5" xfId="0" applyNumberFormat="1" applyFont="1" applyFill="1" applyBorder="1"/>
    <xf numFmtId="166" fontId="0" fillId="0" borderId="0" xfId="0" applyNumberFormat="1" applyFont="1" applyFill="1" applyBorder="1"/>
    <xf numFmtId="165" fontId="1" fillId="0" borderId="2" xfId="3" applyFont="1" applyFill="1" applyBorder="1"/>
    <xf numFmtId="165" fontId="24" fillId="8" borderId="5" xfId="0" applyNumberFormat="1" applyFont="1" applyFill="1" applyBorder="1"/>
    <xf numFmtId="164" fontId="12" fillId="0" borderId="0" xfId="0" applyNumberFormat="1" applyFont="1"/>
    <xf numFmtId="20" fontId="0" fillId="0" borderId="0" xfId="0" applyNumberFormat="1"/>
    <xf numFmtId="20" fontId="25" fillId="0" borderId="0" xfId="0" applyNumberFormat="1" applyFont="1" applyAlignment="1">
      <alignment vertical="center"/>
    </xf>
    <xf numFmtId="0" fontId="26" fillId="6" borderId="10" xfId="6" applyFont="1" applyFill="1" applyAlignment="1">
      <alignment horizontal="center" vertical="center"/>
    </xf>
    <xf numFmtId="166" fontId="0" fillId="0" borderId="1" xfId="0" applyNumberFormat="1" applyBorder="1"/>
    <xf numFmtId="166" fontId="1" fillId="2" borderId="1" xfId="1" applyNumberFormat="1" applyBorder="1" applyAlignment="1">
      <alignment horizontal="center" vertical="center"/>
    </xf>
    <xf numFmtId="166" fontId="0" fillId="0" borderId="3" xfId="0" applyNumberFormat="1" applyBorder="1"/>
    <xf numFmtId="0" fontId="27" fillId="0" borderId="1" xfId="0" applyFont="1" applyBorder="1"/>
    <xf numFmtId="166" fontId="27" fillId="0" borderId="0" xfId="0" applyNumberFormat="1" applyFont="1" applyBorder="1"/>
    <xf numFmtId="165" fontId="27" fillId="0" borderId="2" xfId="3" applyFont="1" applyBorder="1"/>
    <xf numFmtId="168" fontId="27" fillId="0" borderId="0" xfId="0" applyNumberFormat="1" applyFont="1" applyBorder="1"/>
    <xf numFmtId="167" fontId="27" fillId="0" borderId="0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6" fontId="0" fillId="0" borderId="2" xfId="0" applyNumberFormat="1" applyBorder="1"/>
    <xf numFmtId="166" fontId="1" fillId="0" borderId="1" xfId="3" applyNumberFormat="1" applyFont="1" applyBorder="1"/>
    <xf numFmtId="0" fontId="0" fillId="0" borderId="0" xfId="0" applyAlignment="1">
      <alignment horizontal="right"/>
    </xf>
    <xf numFmtId="0" fontId="1" fillId="2" borderId="1" xfId="1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166" fontId="0" fillId="0" borderId="12" xfId="0" applyNumberFormat="1" applyBorder="1"/>
    <xf numFmtId="166" fontId="1" fillId="0" borderId="12" xfId="3" applyNumberFormat="1" applyFont="1" applyBorder="1"/>
    <xf numFmtId="0" fontId="39" fillId="9" borderId="0" xfId="0" applyFont="1" applyFill="1" applyAlignment="1">
      <alignment vertical="center"/>
    </xf>
    <xf numFmtId="0" fontId="0" fillId="0" borderId="0" xfId="0"/>
    <xf numFmtId="169" fontId="0" fillId="0" borderId="5" xfId="0" applyNumberFormat="1" applyBorder="1"/>
    <xf numFmtId="14" fontId="0" fillId="0" borderId="0" xfId="0" applyNumberFormat="1"/>
    <xf numFmtId="169" fontId="3" fillId="4" borderId="4" xfId="4" applyNumberFormat="1" applyBorder="1"/>
    <xf numFmtId="169" fontId="22" fillId="3" borderId="4" xfId="2" applyNumberFormat="1" applyFont="1" applyBorder="1"/>
    <xf numFmtId="169" fontId="24" fillId="8" borderId="4" xfId="9" applyNumberFormat="1" applyFont="1" applyFill="1" applyBorder="1"/>
    <xf numFmtId="169" fontId="23" fillId="7" borderId="4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7" fillId="0" borderId="14" xfId="0" applyFont="1" applyBorder="1" applyAlignment="1">
      <alignment horizontal="right"/>
    </xf>
    <xf numFmtId="0" fontId="7" fillId="0" borderId="14" xfId="0" applyFont="1" applyBorder="1"/>
    <xf numFmtId="0" fontId="7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left"/>
    </xf>
    <xf numFmtId="16" fontId="0" fillId="0" borderId="14" xfId="0" applyNumberFormat="1" applyBorder="1"/>
    <xf numFmtId="0" fontId="0" fillId="0" borderId="14" xfId="0" applyBorder="1" applyAlignment="1">
      <alignment horizontal="right"/>
    </xf>
    <xf numFmtId="20" fontId="0" fillId="0" borderId="14" xfId="0" applyNumberFormat="1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left"/>
    </xf>
    <xf numFmtId="0" fontId="8" fillId="0" borderId="14" xfId="0" applyFont="1" applyBorder="1" applyAlignment="1">
      <alignment horizontal="center"/>
    </xf>
    <xf numFmtId="0" fontId="12" fillId="0" borderId="14" xfId="0" applyFont="1" applyBorder="1"/>
    <xf numFmtId="0" fontId="0" fillId="0" borderId="14" xfId="0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2" fillId="0" borderId="14" xfId="0" applyFont="1" applyBorder="1" applyAlignment="1">
      <alignment horizontal="left"/>
    </xf>
    <xf numFmtId="20" fontId="0" fillId="0" borderId="14" xfId="0" applyNumberFormat="1" applyBorder="1" applyAlignment="1"/>
    <xf numFmtId="0" fontId="0" fillId="0" borderId="14" xfId="0" applyBorder="1" applyAlignment="1"/>
    <xf numFmtId="0" fontId="0" fillId="0" borderId="0" xfId="0" applyAlignment="1">
      <alignment horizontal="center"/>
    </xf>
    <xf numFmtId="0" fontId="12" fillId="0" borderId="0" xfId="0" applyFont="1" applyAlignment="1">
      <alignment horizontal="left" vertical="center"/>
    </xf>
    <xf numFmtId="0" fontId="0" fillId="0" borderId="0" xfId="0"/>
    <xf numFmtId="0" fontId="0" fillId="8" borderId="15" xfId="0" applyFill="1" applyBorder="1"/>
    <xf numFmtId="0" fontId="0" fillId="8" borderId="16" xfId="0" applyFill="1" applyBorder="1"/>
    <xf numFmtId="0" fontId="12" fillId="8" borderId="16" xfId="0" applyFont="1" applyFill="1" applyBorder="1"/>
    <xf numFmtId="166" fontId="0" fillId="8" borderId="16" xfId="0" applyNumberFormat="1" applyFill="1" applyBorder="1" applyAlignment="1">
      <alignment horizontal="left"/>
    </xf>
    <xf numFmtId="14" fontId="0" fillId="8" borderId="16" xfId="0" applyNumberFormat="1" applyFill="1" applyBorder="1" applyAlignment="1">
      <alignment horizontal="center"/>
    </xf>
    <xf numFmtId="0" fontId="40" fillId="8" borderId="17" xfId="10" applyFill="1" applyBorder="1" applyAlignment="1">
      <alignment horizontal="center" vertical="center"/>
    </xf>
    <xf numFmtId="0" fontId="0" fillId="8" borderId="6" xfId="0" applyFill="1" applyBorder="1"/>
    <xf numFmtId="0" fontId="0" fillId="8" borderId="7" xfId="0" applyFill="1" applyBorder="1"/>
    <xf numFmtId="166" fontId="0" fillId="8" borderId="7" xfId="0" applyNumberFormat="1" applyFill="1" applyBorder="1" applyAlignment="1">
      <alignment horizontal="left"/>
    </xf>
    <xf numFmtId="14" fontId="0" fillId="8" borderId="7" xfId="0" applyNumberFormat="1" applyFill="1" applyBorder="1" applyAlignment="1">
      <alignment horizontal="center"/>
    </xf>
    <xf numFmtId="0" fontId="40" fillId="8" borderId="8" xfId="10" applyFill="1" applyBorder="1" applyAlignment="1">
      <alignment horizontal="center" vertical="center"/>
    </xf>
    <xf numFmtId="0" fontId="0" fillId="8" borderId="1" xfId="0" applyFill="1" applyBorder="1"/>
    <xf numFmtId="0" fontId="0" fillId="8" borderId="0" xfId="0" applyFill="1" applyBorder="1"/>
    <xf numFmtId="0" fontId="11" fillId="8" borderId="0" xfId="0" applyFont="1" applyFill="1" applyBorder="1"/>
    <xf numFmtId="166" fontId="0" fillId="8" borderId="0" xfId="0" applyNumberFormat="1" applyFill="1" applyBorder="1" applyAlignment="1">
      <alignment horizontal="left"/>
    </xf>
    <xf numFmtId="14" fontId="0" fillId="8" borderId="0" xfId="0" applyNumberFormat="1" applyFill="1" applyBorder="1" applyAlignment="1">
      <alignment horizontal="center"/>
    </xf>
    <xf numFmtId="0" fontId="40" fillId="8" borderId="2" xfId="10" applyFill="1" applyBorder="1" applyAlignment="1">
      <alignment horizontal="center" vertical="center"/>
    </xf>
    <xf numFmtId="0" fontId="0" fillId="21" borderId="3" xfId="0" applyFill="1" applyBorder="1"/>
    <xf numFmtId="0" fontId="0" fillId="21" borderId="4" xfId="0" applyFill="1" applyBorder="1"/>
    <xf numFmtId="0" fontId="11" fillId="21" borderId="4" xfId="0" applyFont="1" applyFill="1" applyBorder="1"/>
    <xf numFmtId="166" fontId="0" fillId="21" borderId="4" xfId="0" applyNumberFormat="1" applyFill="1" applyBorder="1" applyAlignment="1">
      <alignment horizontal="left"/>
    </xf>
    <xf numFmtId="14" fontId="0" fillId="21" borderId="4" xfId="0" applyNumberFormat="1" applyFill="1" applyBorder="1" applyAlignment="1">
      <alignment horizontal="center"/>
    </xf>
    <xf numFmtId="0" fontId="40" fillId="21" borderId="5" xfId="10" applyFill="1" applyBorder="1" applyAlignment="1">
      <alignment horizontal="center" vertical="center"/>
    </xf>
    <xf numFmtId="0" fontId="12" fillId="8" borderId="7" xfId="0" applyFont="1" applyFill="1" applyBorder="1"/>
    <xf numFmtId="0" fontId="12" fillId="8" borderId="0" xfId="0" applyFont="1" applyFill="1" applyBorder="1"/>
    <xf numFmtId="0" fontId="0" fillId="8" borderId="3" xfId="0" applyFill="1" applyBorder="1"/>
    <xf numFmtId="0" fontId="0" fillId="8" borderId="4" xfId="0" applyFill="1" applyBorder="1"/>
    <xf numFmtId="0" fontId="11" fillId="8" borderId="4" xfId="0" applyFont="1" applyFill="1" applyBorder="1"/>
    <xf numFmtId="166" fontId="0" fillId="8" borderId="4" xfId="0" applyNumberFormat="1" applyFill="1" applyBorder="1" applyAlignment="1">
      <alignment horizontal="left"/>
    </xf>
    <xf numFmtId="14" fontId="0" fillId="8" borderId="4" xfId="0" applyNumberFormat="1" applyFill="1" applyBorder="1" applyAlignment="1">
      <alignment horizontal="center"/>
    </xf>
    <xf numFmtId="0" fontId="40" fillId="8" borderId="5" xfId="10" applyFill="1" applyBorder="1" applyAlignment="1">
      <alignment horizontal="center" vertical="center"/>
    </xf>
    <xf numFmtId="0" fontId="11" fillId="8" borderId="16" xfId="0" applyFont="1" applyFill="1" applyBorder="1"/>
    <xf numFmtId="0" fontId="0" fillId="21" borderId="6" xfId="0" applyFill="1" applyBorder="1"/>
    <xf numFmtId="0" fontId="0" fillId="21" borderId="7" xfId="0" applyFill="1" applyBorder="1"/>
    <xf numFmtId="0" fontId="11" fillId="21" borderId="7" xfId="0" applyFont="1" applyFill="1" applyBorder="1"/>
    <xf numFmtId="166" fontId="0" fillId="21" borderId="7" xfId="0" applyNumberFormat="1" applyFill="1" applyBorder="1" applyAlignment="1">
      <alignment horizontal="left"/>
    </xf>
    <xf numFmtId="14" fontId="0" fillId="21" borderId="7" xfId="0" applyNumberFormat="1" applyFill="1" applyBorder="1" applyAlignment="1">
      <alignment horizontal="center"/>
    </xf>
    <xf numFmtId="0" fontId="40" fillId="21" borderId="8" xfId="10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14" fontId="0" fillId="0" borderId="16" xfId="0" applyNumberFormat="1" applyBorder="1"/>
    <xf numFmtId="0" fontId="40" fillId="0" borderId="17" xfId="10" applyBorder="1" applyAlignment="1">
      <alignment horizontal="center" vertical="center"/>
    </xf>
    <xf numFmtId="0" fontId="11" fillId="8" borderId="7" xfId="0" applyFont="1" applyFill="1" applyBorder="1"/>
    <xf numFmtId="0" fontId="4" fillId="0" borderId="0" xfId="5" applyBorder="1" applyAlignment="1">
      <alignment horizontal="center" vertical="center"/>
    </xf>
    <xf numFmtId="0" fontId="39" fillId="9" borderId="18" xfId="0" applyFont="1" applyFill="1" applyBorder="1" applyAlignment="1">
      <alignment horizontal="center" vertical="center"/>
    </xf>
    <xf numFmtId="0" fontId="5" fillId="20" borderId="18" xfId="6" applyFill="1" applyBorder="1" applyAlignment="1">
      <alignment horizontal="center" vertical="center" wrapText="1"/>
    </xf>
    <xf numFmtId="0" fontId="5" fillId="0" borderId="18" xfId="6" applyBorder="1" applyAlignment="1">
      <alignment horizontal="center" vertical="center" wrapText="1"/>
    </xf>
    <xf numFmtId="0" fontId="5" fillId="0" borderId="18" xfId="6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5" fillId="0" borderId="18" xfId="6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14" fontId="4" fillId="0" borderId="0" xfId="5" applyNumberFormat="1" applyBorder="1" applyAlignment="1">
      <alignment horizontal="center" vertical="center"/>
    </xf>
    <xf numFmtId="0" fontId="0" fillId="0" borderId="0" xfId="0"/>
    <xf numFmtId="16" fontId="7" fillId="0" borderId="0" xfId="0" applyNumberFormat="1" applyFont="1"/>
    <xf numFmtId="169" fontId="11" fillId="0" borderId="0" xfId="3" applyNumberFormat="1" applyFont="1"/>
    <xf numFmtId="0" fontId="0" fillId="0" borderId="0" xfId="0" applyFill="1" applyBorder="1"/>
    <xf numFmtId="0" fontId="11" fillId="0" borderId="0" xfId="0" applyFont="1" applyFill="1" applyBorder="1"/>
    <xf numFmtId="166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 applyAlignment="1">
      <alignment horizontal="center"/>
    </xf>
    <xf numFmtId="0" fontId="12" fillId="0" borderId="0" xfId="0" applyFont="1" applyFill="1" applyBorder="1"/>
    <xf numFmtId="0" fontId="40" fillId="0" borderId="0" xfId="10" applyFill="1" applyBorder="1" applyAlignment="1">
      <alignment horizontal="center" vertical="center"/>
    </xf>
    <xf numFmtId="14" fontId="0" fillId="0" borderId="0" xfId="0" applyNumberFormat="1" applyFill="1" applyBorder="1"/>
    <xf numFmtId="0" fontId="12" fillId="0" borderId="0" xfId="0" applyFont="1" applyFill="1" applyBorder="1" applyAlignment="1">
      <alignment vertical="center"/>
    </xf>
    <xf numFmtId="0" fontId="0" fillId="0" borderId="19" xfId="0" applyBorder="1" applyAlignment="1">
      <alignment horizontal="right"/>
    </xf>
    <xf numFmtId="166" fontId="20" fillId="0" borderId="19" xfId="0" applyNumberFormat="1" applyFont="1" applyBorder="1" applyAlignment="1"/>
    <xf numFmtId="0" fontId="30" fillId="10" borderId="19" xfId="0" applyFont="1" applyFill="1" applyBorder="1" applyAlignment="1"/>
    <xf numFmtId="0" fontId="7" fillId="0" borderId="19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19" xfId="0" applyFont="1" applyBorder="1" applyAlignment="1">
      <alignment horizontal="center" vertical="center"/>
    </xf>
    <xf numFmtId="0" fontId="5" fillId="6" borderId="10" xfId="6" applyFill="1" applyBorder="1" applyAlignment="1">
      <alignment horizontal="left" vertical="center"/>
    </xf>
    <xf numFmtId="0" fontId="5" fillId="6" borderId="11" xfId="6" applyFill="1" applyBorder="1" applyAlignment="1">
      <alignment horizontal="left" vertical="center"/>
    </xf>
    <xf numFmtId="0" fontId="36" fillId="9" borderId="0" xfId="0" applyFont="1" applyFill="1" applyAlignment="1">
      <alignment horizontal="left" vertical="center"/>
    </xf>
    <xf numFmtId="0" fontId="31" fillId="13" borderId="0" xfId="0" applyFont="1" applyFill="1" applyAlignment="1">
      <alignment horizontal="left"/>
    </xf>
    <xf numFmtId="0" fontId="0" fillId="14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11" borderId="0" xfId="0" applyFill="1" applyAlignment="1">
      <alignment horizontal="center"/>
    </xf>
    <xf numFmtId="0" fontId="29" fillId="12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30" fillId="10" borderId="0" xfId="0" applyFont="1" applyFill="1" applyAlignment="1">
      <alignment horizontal="left"/>
    </xf>
    <xf numFmtId="0" fontId="0" fillId="0" borderId="19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33" fillId="10" borderId="6" xfId="0" applyFont="1" applyFill="1" applyBorder="1" applyAlignment="1">
      <alignment horizontal="center"/>
    </xf>
    <xf numFmtId="0" fontId="33" fillId="10" borderId="7" xfId="0" applyFont="1" applyFill="1" applyBorder="1" applyAlignment="1">
      <alignment horizontal="center"/>
    </xf>
    <xf numFmtId="0" fontId="33" fillId="10" borderId="8" xfId="0" applyFont="1" applyFill="1" applyBorder="1" applyAlignment="1">
      <alignment horizontal="center"/>
    </xf>
    <xf numFmtId="0" fontId="33" fillId="15" borderId="6" xfId="0" applyFont="1" applyFill="1" applyBorder="1" applyAlignment="1">
      <alignment horizontal="center"/>
    </xf>
    <xf numFmtId="0" fontId="33" fillId="15" borderId="7" xfId="0" applyFont="1" applyFill="1" applyBorder="1" applyAlignment="1">
      <alignment horizontal="center"/>
    </xf>
    <xf numFmtId="0" fontId="33" fillId="15" borderId="8" xfId="0" applyFont="1" applyFill="1" applyBorder="1" applyAlignment="1">
      <alignment horizontal="center"/>
    </xf>
    <xf numFmtId="0" fontId="1" fillId="2" borderId="6" xfId="1" applyBorder="1" applyAlignment="1">
      <alignment horizontal="center"/>
    </xf>
    <xf numFmtId="0" fontId="1" fillId="2" borderId="8" xfId="1" applyBorder="1" applyAlignment="1">
      <alignment horizontal="center"/>
    </xf>
    <xf numFmtId="0" fontId="1" fillId="2" borderId="1" xfId="1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0" fillId="16" borderId="0" xfId="0" applyFill="1" applyAlignment="1">
      <alignment horizontal="center"/>
    </xf>
    <xf numFmtId="0" fontId="35" fillId="17" borderId="0" xfId="0" applyFont="1" applyFill="1" applyAlignment="1">
      <alignment horizontal="left"/>
    </xf>
    <xf numFmtId="0" fontId="33" fillId="18" borderId="6" xfId="0" applyFont="1" applyFill="1" applyBorder="1" applyAlignment="1">
      <alignment horizontal="center"/>
    </xf>
    <xf numFmtId="0" fontId="33" fillId="18" borderId="7" xfId="0" applyFont="1" applyFill="1" applyBorder="1" applyAlignment="1">
      <alignment horizontal="center"/>
    </xf>
    <xf numFmtId="0" fontId="33" fillId="18" borderId="8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2" fillId="4" borderId="6" xfId="4" applyFont="1" applyBorder="1" applyAlignment="1">
      <alignment horizontal="center"/>
    </xf>
    <xf numFmtId="0" fontId="32" fillId="4" borderId="7" xfId="4" applyFont="1" applyBorder="1" applyAlignment="1">
      <alignment horizontal="center"/>
    </xf>
    <xf numFmtId="0" fontId="32" fillId="4" borderId="8" xfId="4" applyFont="1" applyBorder="1" applyAlignment="1">
      <alignment horizontal="center"/>
    </xf>
    <xf numFmtId="0" fontId="34" fillId="5" borderId="6" xfId="8" applyFont="1" applyBorder="1" applyAlignment="1">
      <alignment horizontal="center"/>
    </xf>
    <xf numFmtId="0" fontId="34" fillId="5" borderId="8" xfId="8" applyFont="1" applyBorder="1" applyAlignment="1">
      <alignment horizontal="center"/>
    </xf>
    <xf numFmtId="0" fontId="28" fillId="9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5" fillId="0" borderId="0" xfId="7" applyAlignment="1">
      <alignment horizontal="left" vertical="center"/>
    </xf>
    <xf numFmtId="0" fontId="0" fillId="0" borderId="0" xfId="0"/>
    <xf numFmtId="0" fontId="3" fillId="4" borderId="13" xfId="4" applyBorder="1" applyAlignment="1">
      <alignment horizontal="center" vertical="center"/>
    </xf>
    <xf numFmtId="0" fontId="37" fillId="0" borderId="13" xfId="0" applyFont="1" applyBorder="1" applyAlignment="1">
      <alignment horizontal="left" vertical="center"/>
    </xf>
    <xf numFmtId="0" fontId="5" fillId="0" borderId="13" xfId="7" applyBorder="1" applyAlignment="1">
      <alignment horizontal="left" vertical="center"/>
    </xf>
    <xf numFmtId="0" fontId="2" fillId="3" borderId="13" xfId="2" applyBorder="1" applyAlignment="1">
      <alignment horizontal="center" vertical="center"/>
    </xf>
    <xf numFmtId="0" fontId="38" fillId="5" borderId="13" xfId="8" applyFont="1" applyBorder="1" applyAlignment="1">
      <alignment horizontal="center" vertical="center"/>
    </xf>
    <xf numFmtId="0" fontId="3" fillId="19" borderId="13" xfId="0" applyFont="1" applyFill="1" applyBorder="1" applyAlignment="1">
      <alignment horizontal="center" vertical="center"/>
    </xf>
  </cellXfs>
  <cellStyles count="11">
    <cellStyle name="40% - Ênfase4" xfId="1" builtinId="43"/>
    <cellStyle name="Bom" xfId="4" builtinId="26"/>
    <cellStyle name="Hiperlink" xfId="10" builtinId="8"/>
    <cellStyle name="Moeda" xfId="3" builtinId="4"/>
    <cellStyle name="Neutro" xfId="8" builtinId="28"/>
    <cellStyle name="Normal" xfId="0" builtinId="0"/>
    <cellStyle name="Porcentagem" xfId="9" builtinId="5"/>
    <cellStyle name="Ruim" xfId="2" builtinId="27"/>
    <cellStyle name="Título 2" xfId="5" builtinId="17"/>
    <cellStyle name="Título 3" xfId="6" builtinId="18"/>
    <cellStyle name="Título 4" xfId="7" builtinId="19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arismuseumpass.com/musee-musee-d-archeologie-nationale-et-domaine-national-de-saint-germain-en-laye-48.htm" TargetMode="External"/><Relationship Id="rId13" Type="http://schemas.openxmlformats.org/officeDocument/2006/relationships/hyperlink" Target="http://www.parismuseumpass.com/musee-musee-du-louvre-26.htm" TargetMode="External"/><Relationship Id="rId18" Type="http://schemas.openxmlformats.org/officeDocument/2006/relationships/hyperlink" Target="http://www.parismuseumpass.com/musee-philarmonie-de-paris-musee-de-la-musique-32.htm" TargetMode="External"/><Relationship Id="rId3" Type="http://schemas.openxmlformats.org/officeDocument/2006/relationships/hyperlink" Target="http://www.parismuseumpass.com/musee-musee-conde-chateau-de-chantilly-52.htm" TargetMode="External"/><Relationship Id="rId7" Type="http://schemas.openxmlformats.org/officeDocument/2006/relationships/hyperlink" Target="http://www.parismuseumpass.com/musee-musee-de-l-armee-tombeau-de-napoleon-1er-8.htm" TargetMode="External"/><Relationship Id="rId12" Type="http://schemas.openxmlformats.org/officeDocument/2006/relationships/hyperlink" Target="http://www.parismuseumpass.com/musee-chateaux-de-versailles-et-de-trianon-64.htm" TargetMode="External"/><Relationship Id="rId17" Type="http://schemas.openxmlformats.org/officeDocument/2006/relationships/hyperlink" Target="http://www.parismuseumpass.com/musee-arc-de-triomphe-5.htm" TargetMode="External"/><Relationship Id="rId2" Type="http://schemas.openxmlformats.org/officeDocument/2006/relationships/hyperlink" Target="https://www.operadeparis.fr/visites/palais-garnier" TargetMode="External"/><Relationship Id="rId16" Type="http://schemas.openxmlformats.org/officeDocument/2006/relationships/hyperlink" Target="http://www.parismuseumpass.com/musee-pantheon-38.htm" TargetMode="External"/><Relationship Id="rId1" Type="http://schemas.openxmlformats.org/officeDocument/2006/relationships/hyperlink" Target="http://www.toureiffel.paris/fr" TargetMode="External"/><Relationship Id="rId6" Type="http://schemas.openxmlformats.org/officeDocument/2006/relationships/hyperlink" Target="http://www.parismuseumpass.com/musee-chapelle-expiatoire-18.htm" TargetMode="External"/><Relationship Id="rId11" Type="http://schemas.openxmlformats.org/officeDocument/2006/relationships/hyperlink" Target="http://www.parismuseumpass.com/musee-basilique-cathedrale-de-saint-denis-62.htm" TargetMode="External"/><Relationship Id="rId5" Type="http://schemas.openxmlformats.org/officeDocument/2006/relationships/hyperlink" Target="http://www.parismuseumpass.com/musee-musee-national-de-la-marine-27.htm" TargetMode="External"/><Relationship Id="rId15" Type="http://schemas.openxmlformats.org/officeDocument/2006/relationships/hyperlink" Target="http://www.parismuseumpass.com/musee-sainte-chapelle-43.htm" TargetMode="External"/><Relationship Id="rId10" Type="http://schemas.openxmlformats.org/officeDocument/2006/relationships/hyperlink" Target="http://www.parismuseumpass.com/musee-chateau-de-fontainebleau-54.htm" TargetMode="External"/><Relationship Id="rId4" Type="http://schemas.openxmlformats.org/officeDocument/2006/relationships/hyperlink" Target="http://www.parismuseumpass.com/musee-tours-de-notre-dame-34.htm" TargetMode="External"/><Relationship Id="rId9" Type="http://schemas.openxmlformats.org/officeDocument/2006/relationships/hyperlink" Target="http://www.parismuseumpass.com/musee-musee-de-cluny-musee-national-du-moyen-age-31.htm" TargetMode="External"/><Relationship Id="rId14" Type="http://schemas.openxmlformats.org/officeDocument/2006/relationships/hyperlink" Target="http://www.parismuseumpass.com/musee-conciergerie-21.ht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AG87"/>
  <sheetViews>
    <sheetView showGridLines="0" tabSelected="1" zoomScale="70" zoomScaleNormal="70" workbookViewId="0">
      <pane xSplit="1" topLeftCell="B1" activePane="topRight" state="frozen"/>
      <selection pane="topRight" activeCell="B2" sqref="B2"/>
    </sheetView>
  </sheetViews>
  <sheetFormatPr defaultRowHeight="15.6"/>
  <cols>
    <col min="1" max="1" width="11.8984375" customWidth="1"/>
    <col min="2" max="16" width="26" style="148" customWidth="1"/>
    <col min="17" max="17" width="26" style="95" customWidth="1"/>
    <col min="18" max="31" width="26" customWidth="1"/>
    <col min="32" max="32" width="35.59765625" customWidth="1"/>
    <col min="33" max="33" width="34.19921875" bestFit="1" customWidth="1"/>
    <col min="34" max="34" width="30.09765625" bestFit="1" customWidth="1"/>
    <col min="35" max="35" width="31.69921875" bestFit="1" customWidth="1"/>
    <col min="36" max="36" width="31" bestFit="1" customWidth="1"/>
    <col min="37" max="37" width="26" bestFit="1" customWidth="1"/>
    <col min="38" max="38" width="28" bestFit="1" customWidth="1"/>
    <col min="39" max="39" width="29.19921875" bestFit="1" customWidth="1"/>
    <col min="40" max="40" width="29.69921875" bestFit="1" customWidth="1"/>
    <col min="41" max="41" width="25.5" bestFit="1" customWidth="1"/>
    <col min="42" max="42" width="27" bestFit="1" customWidth="1"/>
    <col min="43" max="43" width="26.69921875" bestFit="1" customWidth="1"/>
    <col min="44" max="44" width="25.69921875" bestFit="1" customWidth="1"/>
    <col min="45" max="45" width="28" bestFit="1" customWidth="1"/>
    <col min="46" max="269" width="11" customWidth="1"/>
  </cols>
  <sheetData>
    <row r="1" spans="1:33" ht="27.9" customHeight="1">
      <c r="A1" s="44"/>
      <c r="B1" s="151">
        <v>43460</v>
      </c>
      <c r="C1" s="151">
        <v>43461</v>
      </c>
      <c r="D1" s="151">
        <v>43462</v>
      </c>
      <c r="E1" s="151">
        <v>43463</v>
      </c>
      <c r="F1" s="151">
        <v>43464</v>
      </c>
      <c r="G1" s="151">
        <v>43465</v>
      </c>
      <c r="H1" s="151">
        <v>43466</v>
      </c>
      <c r="I1" s="151">
        <v>43467</v>
      </c>
      <c r="J1" s="151">
        <v>43468</v>
      </c>
      <c r="K1" s="151">
        <v>43469</v>
      </c>
      <c r="L1" s="151">
        <v>43470</v>
      </c>
      <c r="M1" s="151">
        <v>43471</v>
      </c>
      <c r="N1" s="151">
        <v>43472</v>
      </c>
      <c r="O1" s="151">
        <v>43473</v>
      </c>
      <c r="P1" s="151">
        <v>43474</v>
      </c>
      <c r="Q1" s="151">
        <v>43475</v>
      </c>
      <c r="R1" s="151">
        <v>43476</v>
      </c>
      <c r="S1" s="151">
        <v>43477</v>
      </c>
      <c r="T1" s="151">
        <v>43478</v>
      </c>
      <c r="U1" s="151">
        <v>43479</v>
      </c>
      <c r="V1" s="151">
        <v>43480</v>
      </c>
      <c r="W1" s="151">
        <v>43481</v>
      </c>
      <c r="X1" s="151">
        <v>43482</v>
      </c>
      <c r="Y1" s="151">
        <v>43483</v>
      </c>
      <c r="Z1" s="151">
        <v>43484</v>
      </c>
      <c r="AA1" s="151">
        <v>43485</v>
      </c>
      <c r="AB1" s="151">
        <v>43486</v>
      </c>
      <c r="AC1" s="151">
        <v>43487</v>
      </c>
      <c r="AD1" s="151">
        <v>43488</v>
      </c>
      <c r="AE1" s="151">
        <v>43489</v>
      </c>
      <c r="AF1" s="151">
        <v>43490</v>
      </c>
      <c r="AG1" s="151">
        <v>43491</v>
      </c>
    </row>
    <row r="2" spans="1:33" s="149" customFormat="1" ht="27.9" customHeight="1" thickBot="1">
      <c r="A2" s="44"/>
      <c r="B2" s="141" t="s">
        <v>127</v>
      </c>
      <c r="C2" s="141" t="s">
        <v>128</v>
      </c>
      <c r="D2" s="141" t="s">
        <v>129</v>
      </c>
      <c r="E2" s="141" t="s">
        <v>1</v>
      </c>
      <c r="F2" s="141" t="s">
        <v>2</v>
      </c>
      <c r="G2" s="141" t="s">
        <v>130</v>
      </c>
      <c r="H2" s="141" t="s">
        <v>126</v>
      </c>
      <c r="I2" s="141" t="s">
        <v>127</v>
      </c>
      <c r="J2" s="141" t="s">
        <v>128</v>
      </c>
      <c r="K2" s="141" t="s">
        <v>129</v>
      </c>
      <c r="L2" s="141" t="s">
        <v>1</v>
      </c>
      <c r="M2" s="141" t="s">
        <v>2</v>
      </c>
      <c r="N2" s="141" t="s">
        <v>130</v>
      </c>
      <c r="O2" s="141" t="s">
        <v>126</v>
      </c>
      <c r="P2" s="141" t="s">
        <v>127</v>
      </c>
      <c r="Q2" s="141" t="s">
        <v>128</v>
      </c>
      <c r="R2" s="141" t="s">
        <v>129</v>
      </c>
      <c r="S2" s="141" t="s">
        <v>1</v>
      </c>
      <c r="T2" s="141" t="s">
        <v>2</v>
      </c>
      <c r="U2" s="141" t="s">
        <v>130</v>
      </c>
      <c r="V2" s="141" t="s">
        <v>126</v>
      </c>
      <c r="W2" s="141" t="s">
        <v>127</v>
      </c>
      <c r="X2" s="141" t="s">
        <v>128</v>
      </c>
      <c r="Y2" s="141" t="s">
        <v>129</v>
      </c>
      <c r="Z2" s="141" t="s">
        <v>1</v>
      </c>
      <c r="AA2" s="141" t="s">
        <v>2</v>
      </c>
      <c r="AB2" s="141" t="s">
        <v>130</v>
      </c>
      <c r="AC2" s="141" t="s">
        <v>126</v>
      </c>
      <c r="AD2" s="141" t="s">
        <v>127</v>
      </c>
      <c r="AE2" s="141" t="s">
        <v>128</v>
      </c>
      <c r="AF2" s="141" t="s">
        <v>129</v>
      </c>
      <c r="AG2" s="141" t="s">
        <v>1</v>
      </c>
    </row>
    <row r="3" spans="1:33" ht="15" customHeight="1" thickBot="1">
      <c r="A3" s="68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</row>
    <row r="4" spans="1:33" s="63" customFormat="1" ht="27.9" hidden="1" customHeight="1" thickTop="1" thickBot="1">
      <c r="A4" s="45">
        <v>4.1666666666666699E-2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7"/>
      <c r="AG4" s="147"/>
    </row>
    <row r="5" spans="1:33" s="63" customFormat="1" ht="27.9" hidden="1" customHeight="1" thickBot="1">
      <c r="A5" s="45">
        <v>8.3333333333333301E-2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7"/>
      <c r="AG5" s="147"/>
    </row>
    <row r="6" spans="1:33" s="63" customFormat="1" ht="27.9" hidden="1" customHeight="1" thickBot="1">
      <c r="A6" s="45">
        <v>0.125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7"/>
      <c r="AG6" s="147"/>
    </row>
    <row r="7" spans="1:33" s="63" customFormat="1" ht="27.9" hidden="1" customHeight="1" thickBot="1">
      <c r="A7" s="45">
        <v>0.16666666666666699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7"/>
      <c r="AG7" s="147"/>
    </row>
    <row r="8" spans="1:33" s="63" customFormat="1" ht="27.9" hidden="1" customHeight="1" thickBot="1">
      <c r="A8" s="45">
        <v>0.20833333333333301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  <c r="S8" s="145"/>
      <c r="T8" s="145"/>
      <c r="U8" s="145"/>
      <c r="V8" s="145"/>
      <c r="W8" s="145"/>
      <c r="X8" s="144"/>
      <c r="Y8" s="145"/>
      <c r="Z8" s="144"/>
      <c r="AA8" s="145"/>
      <c r="AB8" s="145"/>
      <c r="AC8" s="145"/>
      <c r="AD8" s="145"/>
      <c r="AE8" s="144"/>
      <c r="AF8" s="147"/>
      <c r="AG8" s="147"/>
    </row>
    <row r="9" spans="1:33" s="152" customFormat="1" ht="27.9" customHeight="1" thickBot="1">
      <c r="A9" s="45">
        <v>2.0833333333333332E-2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</row>
    <row r="10" spans="1:33" s="152" customFormat="1" ht="27.9" customHeight="1" thickBot="1">
      <c r="A10" s="45">
        <v>4.1666666666666664E-2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</row>
    <row r="11" spans="1:33" s="152" customFormat="1" ht="27.9" customHeight="1" thickBot="1">
      <c r="A11" s="45">
        <v>8.3333333333333329E-2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</row>
    <row r="12" spans="1:33" s="152" customFormat="1" ht="27.9" customHeight="1" thickBot="1">
      <c r="A12" s="45">
        <v>0.125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</row>
    <row r="13" spans="1:33" s="152" customFormat="1" ht="27.9" customHeight="1" thickBot="1">
      <c r="A13" s="45">
        <v>0.16666666666666666</v>
      </c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</row>
    <row r="14" spans="1:33" s="152" customFormat="1" ht="27.9" customHeight="1" thickBot="1">
      <c r="A14" s="45">
        <v>0.20833333333333334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</row>
    <row r="15" spans="1:33" ht="27.9" customHeight="1" thickBot="1">
      <c r="A15" s="45">
        <v>0.25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</row>
    <row r="16" spans="1:33" s="152" customFormat="1" ht="27.9" customHeight="1" thickBot="1">
      <c r="A16" s="45">
        <v>0.27083333333333331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</row>
    <row r="17" spans="1:33" ht="27.9" customHeight="1" thickBot="1">
      <c r="A17" s="45">
        <v>0.29166666666666669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</row>
    <row r="18" spans="1:33" s="152" customFormat="1" ht="27.9" customHeight="1" thickBot="1">
      <c r="A18" s="45">
        <v>0.3125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</row>
    <row r="19" spans="1:33" ht="27.6" customHeight="1" thickBot="1">
      <c r="A19" s="45">
        <v>0.33333333333333331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</row>
    <row r="20" spans="1:33" s="152" customFormat="1" ht="27.6" customHeight="1" thickBot="1">
      <c r="A20" s="45">
        <v>0.35416666666666669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</row>
    <row r="21" spans="1:33" ht="27.9" customHeight="1" thickBot="1">
      <c r="A21" s="45">
        <v>0.375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</row>
    <row r="22" spans="1:33" s="152" customFormat="1" ht="27.9" customHeight="1" thickBot="1">
      <c r="A22" s="45">
        <v>0.39583333333333331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</row>
    <row r="23" spans="1:33" ht="27.9" customHeight="1" thickBot="1">
      <c r="A23" s="45">
        <v>0.41666666666666669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</row>
    <row r="24" spans="1:33" s="152" customFormat="1" ht="27.9" customHeight="1" thickBot="1">
      <c r="A24" s="45">
        <v>0.4375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</row>
    <row r="25" spans="1:33" ht="27.9" customHeight="1" thickBot="1">
      <c r="A25" s="45">
        <v>0.45833333333333331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</row>
    <row r="26" spans="1:33" s="152" customFormat="1" ht="27.9" customHeight="1" thickBot="1">
      <c r="A26" s="45">
        <v>0.47916666666666669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</row>
    <row r="27" spans="1:33" ht="27.9" customHeight="1" thickBot="1">
      <c r="A27" s="45">
        <v>0.5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</row>
    <row r="28" spans="1:33" s="152" customFormat="1" ht="27.9" customHeight="1" thickBot="1">
      <c r="A28" s="45">
        <v>0.52083333333333337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</row>
    <row r="29" spans="1:33" ht="27.9" customHeight="1" thickBot="1">
      <c r="A29" s="45">
        <v>0.54166666666666663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</row>
    <row r="30" spans="1:33" s="152" customFormat="1" ht="27.9" customHeight="1" thickBot="1">
      <c r="A30" s="45">
        <v>0.5625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</row>
    <row r="31" spans="1:33" ht="27.9" customHeight="1" thickBot="1">
      <c r="A31" s="45">
        <v>0.58333333333333337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</row>
    <row r="32" spans="1:33" s="152" customFormat="1" ht="27.9" customHeight="1" thickBot="1">
      <c r="A32" s="45">
        <v>0.60416666666666663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</row>
    <row r="33" spans="1:33" ht="27.9" customHeight="1" thickBot="1">
      <c r="A33" s="45">
        <v>0.625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</row>
    <row r="34" spans="1:33" s="152" customFormat="1" ht="27.9" customHeight="1" thickBot="1">
      <c r="A34" s="45">
        <v>0.64583333333333337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</row>
    <row r="35" spans="1:33" ht="27.9" customHeight="1" thickBot="1">
      <c r="A35" s="45">
        <v>0.66666666666666663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</row>
    <row r="36" spans="1:33" s="152" customFormat="1" ht="27.9" customHeight="1" thickBot="1">
      <c r="A36" s="45">
        <v>0.6875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</row>
    <row r="37" spans="1:33" ht="27.9" customHeight="1" thickBot="1">
      <c r="A37" s="45">
        <v>0.70833333333333337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</row>
    <row r="38" spans="1:33" s="152" customFormat="1" ht="27.9" customHeight="1" thickBot="1">
      <c r="A38" s="45">
        <v>0.72916666666666663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</row>
    <row r="39" spans="1:33" ht="27.9" customHeight="1" thickBot="1">
      <c r="A39" s="45">
        <v>0.75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</row>
    <row r="40" spans="1:33" s="152" customFormat="1" ht="27.9" customHeight="1" thickBot="1">
      <c r="A40" s="45">
        <v>0.77083333333333337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</row>
    <row r="41" spans="1:33" ht="27.9" customHeight="1" thickBot="1">
      <c r="A41" s="45">
        <v>0.79166666666666663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</row>
    <row r="42" spans="1:33" s="152" customFormat="1" ht="27.9" customHeight="1" thickBot="1">
      <c r="A42" s="45">
        <v>0.8125</v>
      </c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</row>
    <row r="43" spans="1:33" ht="27.9" customHeight="1" thickBot="1">
      <c r="A43" s="45">
        <v>0.83333333333333337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</row>
    <row r="44" spans="1:33" s="152" customFormat="1" ht="27.9" customHeight="1" thickBot="1">
      <c r="A44" s="45">
        <v>0.85416666666666663</v>
      </c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</row>
    <row r="45" spans="1:33" ht="27.9" customHeight="1" thickBot="1">
      <c r="A45" s="45">
        <v>0.875</v>
      </c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</row>
    <row r="46" spans="1:33" s="152" customFormat="1" ht="27.9" customHeight="1" thickBot="1">
      <c r="A46" s="45">
        <v>0.89583333333333337</v>
      </c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</row>
    <row r="47" spans="1:33" ht="27.9" customHeight="1" thickBot="1">
      <c r="A47" s="45">
        <v>0.91666666666666663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</row>
    <row r="48" spans="1:33" s="152" customFormat="1" ht="27.9" customHeight="1" thickBot="1">
      <c r="A48" s="45">
        <v>0.9375</v>
      </c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</row>
    <row r="49" spans="1:33" s="63" customFormat="1" ht="27.9" customHeight="1" thickBot="1">
      <c r="A49" s="45">
        <v>0.95833333333333337</v>
      </c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</row>
    <row r="50" spans="1:33" s="152" customFormat="1" ht="27.6" customHeight="1" thickBot="1">
      <c r="A50" s="45">
        <v>0.97916666666666663</v>
      </c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</row>
    <row r="51" spans="1:33" ht="27.9" customHeight="1" thickBot="1">
      <c r="A51" s="45">
        <v>1</v>
      </c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</row>
    <row r="52" spans="1:33" ht="9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3"/>
      <c r="R52" s="10"/>
      <c r="S52" s="3"/>
      <c r="T52" s="3"/>
      <c r="U52" s="10"/>
      <c r="V52" s="10"/>
      <c r="W52" s="3"/>
      <c r="X52" s="3"/>
      <c r="Y52" s="3"/>
    </row>
    <row r="53" spans="1:33" ht="14.1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R53" s="10"/>
      <c r="S53" s="3"/>
      <c r="T53" s="10"/>
      <c r="U53" s="10"/>
      <c r="V53" s="10"/>
      <c r="W53" s="3"/>
      <c r="X53" s="3"/>
      <c r="Y53" s="3"/>
    </row>
    <row r="54" spans="1:33" ht="1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R54" s="3"/>
      <c r="S54" s="3"/>
      <c r="T54" s="10"/>
      <c r="U54" s="10"/>
      <c r="V54" s="10"/>
      <c r="W54" s="77"/>
      <c r="X54" s="3"/>
      <c r="Y54" s="3"/>
    </row>
    <row r="55" spans="1:33" ht="27.9" customHeight="1">
      <c r="W55" s="77"/>
    </row>
    <row r="56" spans="1:33" ht="27.9" customHeight="1">
      <c r="A56" s="171" t="s">
        <v>55</v>
      </c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W56" s="77"/>
    </row>
    <row r="57" spans="1:33" ht="27.9" customHeight="1" thickBot="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169"/>
      <c r="R57" s="169"/>
      <c r="S57" s="170"/>
      <c r="W57" s="77"/>
    </row>
    <row r="58" spans="1:33" ht="27.9" customHeight="1" thickBo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169"/>
      <c r="R58" s="169"/>
      <c r="S58" s="170"/>
      <c r="W58" s="77"/>
    </row>
    <row r="59" spans="1:33" ht="27.9" customHeight="1" thickBot="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169"/>
      <c r="R59" s="169"/>
      <c r="S59" s="170"/>
      <c r="W59" s="77"/>
    </row>
    <row r="60" spans="1:33" ht="27.9" customHeight="1" thickBot="1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169"/>
      <c r="R60" s="169"/>
      <c r="S60" s="170"/>
      <c r="W60" s="77"/>
    </row>
    <row r="61" spans="1:33" ht="27.9" customHeight="1" thickBot="1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169"/>
      <c r="R61" s="169"/>
      <c r="S61" s="170"/>
      <c r="W61" s="77"/>
    </row>
    <row r="62" spans="1:33" ht="27.9" customHeight="1" thickBot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169"/>
      <c r="R62" s="169"/>
      <c r="S62" s="170"/>
      <c r="W62" s="77"/>
    </row>
    <row r="63" spans="1:33" ht="27.9" customHeight="1" thickBot="1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169"/>
      <c r="R63" s="169"/>
      <c r="S63" s="170"/>
      <c r="W63" s="77"/>
    </row>
    <row r="64" spans="1:33" ht="27.9" customHeight="1" thickBot="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169"/>
      <c r="R64" s="169"/>
      <c r="S64" s="170"/>
      <c r="W64" s="77"/>
    </row>
    <row r="65" spans="1:27" ht="27.9" customHeight="1" thickBot="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169"/>
      <c r="R65" s="169"/>
      <c r="S65" s="170"/>
      <c r="AA65" s="76"/>
    </row>
    <row r="66" spans="1:27" ht="27.9" customHeight="1" thickBot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169"/>
      <c r="R66" s="169"/>
      <c r="S66" s="170"/>
      <c r="V66" s="69"/>
    </row>
    <row r="67" spans="1:27" ht="27.9" customHeight="1" thickBo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169"/>
      <c r="R67" s="169"/>
      <c r="S67" s="170"/>
      <c r="V67" s="69"/>
    </row>
    <row r="68" spans="1:27" ht="27.9" customHeight="1" thickBot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169"/>
      <c r="R68" s="169"/>
      <c r="S68" s="170"/>
      <c r="V68" s="69"/>
    </row>
    <row r="69" spans="1:27" ht="27.9" customHeight="1" thickBot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169"/>
      <c r="R69" s="169"/>
      <c r="S69" s="170"/>
      <c r="V69" s="69"/>
    </row>
    <row r="70" spans="1:27" ht="27.9" customHeight="1" thickBo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169"/>
      <c r="R70" s="169"/>
      <c r="S70" s="170"/>
      <c r="V70" s="69"/>
    </row>
    <row r="71" spans="1:27" ht="27.9" customHeight="1" thickBot="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169"/>
      <c r="R71" s="169"/>
      <c r="S71" s="170"/>
      <c r="V71" s="69"/>
      <c r="W71" s="69"/>
    </row>
    <row r="72" spans="1:27" ht="27.9" customHeight="1">
      <c r="Q72"/>
    </row>
    <row r="73" spans="1:27" ht="27.9" customHeight="1">
      <c r="Q73"/>
    </row>
    <row r="74" spans="1:27" ht="27.9" customHeight="1">
      <c r="Q74"/>
    </row>
    <row r="75" spans="1:27" ht="27.9" customHeight="1">
      <c r="Q75"/>
    </row>
    <row r="76" spans="1:27" ht="27.9" customHeight="1">
      <c r="Q76"/>
    </row>
    <row r="77" spans="1:27" ht="27.9" customHeight="1">
      <c r="Q77"/>
    </row>
    <row r="78" spans="1:27" ht="27.9" customHeight="1">
      <c r="Q78"/>
    </row>
    <row r="79" spans="1:27" ht="27.9" customHeight="1">
      <c r="Q79"/>
    </row>
    <row r="80" spans="1:27" ht="27.9" customHeight="1">
      <c r="Q80"/>
    </row>
    <row r="81" spans="17:17" ht="27.9" customHeight="1">
      <c r="Q81"/>
    </row>
    <row r="82" spans="17:17" ht="27.9" customHeight="1">
      <c r="Q82"/>
    </row>
    <row r="83" spans="17:17" ht="27.9" customHeight="1">
      <c r="Q83"/>
    </row>
    <row r="84" spans="17:17" ht="27.9" customHeight="1">
      <c r="Q84"/>
    </row>
    <row r="85" spans="17:17" ht="27.9" customHeight="1">
      <c r="Q85"/>
    </row>
    <row r="86" spans="17:17" ht="27.9" customHeight="1">
      <c r="Q86"/>
    </row>
    <row r="87" spans="17:17" ht="27.9" customHeight="1"/>
  </sheetData>
  <mergeCells count="16">
    <mergeCell ref="Q71:S71"/>
    <mergeCell ref="Q62:S62"/>
    <mergeCell ref="Q63:S63"/>
    <mergeCell ref="Q64:S64"/>
    <mergeCell ref="Q65:S65"/>
    <mergeCell ref="Q66:S66"/>
    <mergeCell ref="Q67:S67"/>
    <mergeCell ref="Q68:S68"/>
    <mergeCell ref="Q69:S69"/>
    <mergeCell ref="Q70:S70"/>
    <mergeCell ref="Q61:S61"/>
    <mergeCell ref="Q59:S59"/>
    <mergeCell ref="Q60:S60"/>
    <mergeCell ref="A56:S56"/>
    <mergeCell ref="Q57:S57"/>
    <mergeCell ref="Q58:S58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800000"/>
  </sheetPr>
  <dimension ref="A1:J35"/>
  <sheetViews>
    <sheetView showGridLines="0" workbookViewId="0">
      <selection activeCell="A5" sqref="A5:J5"/>
    </sheetView>
  </sheetViews>
  <sheetFormatPr defaultRowHeight="15.6"/>
  <cols>
    <col min="1" max="1" width="18.59765625" customWidth="1"/>
    <col min="2" max="2" width="19" customWidth="1"/>
    <col min="3" max="3" width="10.3984375" customWidth="1"/>
    <col min="4" max="4" width="10.09765625" customWidth="1"/>
    <col min="5" max="5" width="37.69921875" bestFit="1" customWidth="1"/>
    <col min="6" max="6" width="11" customWidth="1"/>
    <col min="7" max="7" width="12.59765625" customWidth="1"/>
    <col min="8" max="8" width="15" bestFit="1" customWidth="1"/>
    <col min="9" max="9" width="12.59765625" bestFit="1" customWidth="1"/>
    <col min="10" max="10" width="47.3984375" bestFit="1" customWidth="1"/>
    <col min="11" max="256" width="11" customWidth="1"/>
  </cols>
  <sheetData>
    <row r="1" spans="1:10" ht="15" customHeight="1">
      <c r="A1" s="173"/>
      <c r="B1" s="173"/>
      <c r="C1" s="173"/>
      <c r="D1" s="173"/>
      <c r="E1" s="173"/>
      <c r="F1" s="173"/>
      <c r="G1" s="173"/>
      <c r="H1" s="173"/>
      <c r="I1" s="173"/>
      <c r="J1" s="173"/>
    </row>
    <row r="2" spans="1:10" ht="15" customHeight="1">
      <c r="A2" s="172" t="s">
        <v>30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0" ht="15" customHeight="1">
      <c r="A3" s="172"/>
      <c r="B3" s="172"/>
      <c r="C3" s="172"/>
      <c r="D3" s="172"/>
      <c r="E3" s="172"/>
      <c r="F3" s="172"/>
      <c r="G3" s="172"/>
      <c r="H3" s="172"/>
      <c r="I3" s="172"/>
      <c r="J3" s="172"/>
    </row>
    <row r="4" spans="1:10" ht="20.100000000000001" customHeight="1">
      <c r="A4" s="6" t="s">
        <v>21</v>
      </c>
      <c r="B4" s="6" t="s">
        <v>22</v>
      </c>
      <c r="C4" s="6" t="s">
        <v>23</v>
      </c>
      <c r="D4" s="6" t="s">
        <v>28</v>
      </c>
      <c r="E4" s="17" t="s">
        <v>131</v>
      </c>
      <c r="F4" s="17" t="s">
        <v>24</v>
      </c>
      <c r="G4" s="17" t="s">
        <v>26</v>
      </c>
      <c r="H4" s="17" t="s">
        <v>27</v>
      </c>
      <c r="I4" s="17" t="s">
        <v>29</v>
      </c>
      <c r="J4" s="17" t="s">
        <v>25</v>
      </c>
    </row>
    <row r="5" spans="1:10" s="148" customFormat="1" ht="20.100000000000001" customHeight="1">
      <c r="A5" s="6"/>
      <c r="B5" s="153"/>
      <c r="C5" s="153"/>
      <c r="D5" s="6"/>
      <c r="E5" s="17"/>
      <c r="F5" s="17"/>
      <c r="G5" s="154"/>
      <c r="H5" s="154"/>
      <c r="I5" s="154"/>
      <c r="J5" s="17"/>
    </row>
    <row r="6" spans="1:10" s="148" customFormat="1" ht="20.100000000000001" customHeight="1">
      <c r="A6" s="6"/>
      <c r="B6" s="6"/>
      <c r="C6" s="6"/>
      <c r="D6" s="6"/>
      <c r="E6" s="17"/>
      <c r="F6" s="17"/>
      <c r="G6" s="17"/>
      <c r="H6" s="17"/>
      <c r="I6" s="17"/>
      <c r="J6" s="17"/>
    </row>
    <row r="7" spans="1:10" ht="20.100000000000001" customHeight="1">
      <c r="B7" s="71"/>
      <c r="C7" s="71"/>
      <c r="D7" s="55"/>
      <c r="E7" s="65"/>
      <c r="F7" s="18"/>
      <c r="G7" s="19"/>
      <c r="H7" s="28"/>
      <c r="I7" s="21"/>
    </row>
    <row r="8" spans="1:10" ht="20.100000000000001" customHeight="1">
      <c r="D8" s="55"/>
      <c r="F8" s="18"/>
      <c r="G8" s="19"/>
      <c r="H8" s="20"/>
      <c r="I8" s="21">
        <f>SUM(I5:I7)</f>
        <v>0</v>
      </c>
    </row>
    <row r="9" spans="1:10" ht="20.100000000000001" customHeight="1">
      <c r="A9" s="174"/>
      <c r="B9" s="174"/>
      <c r="C9" s="174"/>
      <c r="D9" s="174"/>
      <c r="E9" s="174"/>
      <c r="F9" s="174"/>
      <c r="G9" s="174"/>
      <c r="H9" s="174"/>
      <c r="I9" s="174"/>
      <c r="J9" s="174"/>
    </row>
    <row r="10" spans="1:10" ht="20.100000000000001" customHeight="1">
      <c r="A10" s="173"/>
      <c r="B10" s="173"/>
      <c r="C10" s="173"/>
      <c r="D10" s="173"/>
      <c r="E10" s="173"/>
      <c r="F10" s="173"/>
      <c r="G10" s="173"/>
      <c r="H10" s="173"/>
      <c r="I10" s="173"/>
      <c r="J10" s="173"/>
    </row>
    <row r="11" spans="1:10" ht="20.100000000000001" customHeight="1">
      <c r="A11" s="172" t="s">
        <v>32</v>
      </c>
      <c r="B11" s="172"/>
      <c r="C11" s="172"/>
      <c r="D11" s="172"/>
      <c r="E11" s="172"/>
      <c r="F11" s="172"/>
      <c r="G11" s="172"/>
      <c r="H11" s="172"/>
      <c r="I11" s="172"/>
      <c r="J11" s="172"/>
    </row>
    <row r="12" spans="1:10" ht="27.9" customHeight="1">
      <c r="A12" s="172"/>
      <c r="B12" s="172"/>
      <c r="C12" s="172"/>
      <c r="D12" s="172"/>
      <c r="E12" s="172"/>
      <c r="F12" s="172"/>
      <c r="G12" s="172"/>
      <c r="H12" s="172"/>
      <c r="I12" s="172"/>
      <c r="J12" s="172"/>
    </row>
    <row r="13" spans="1:10" ht="27.9" customHeight="1"/>
    <row r="14" spans="1:10" ht="30" customHeight="1">
      <c r="A14" s="18" t="s">
        <v>31</v>
      </c>
      <c r="B14" s="23">
        <f>SUM(G5:G7)</f>
        <v>0</v>
      </c>
    </row>
    <row r="15" spans="1:10" ht="27.9" customHeight="1">
      <c r="A15" s="22" t="s">
        <v>60</v>
      </c>
      <c r="B15" s="24">
        <f>SUM(H5:H7)</f>
        <v>0</v>
      </c>
    </row>
    <row r="16" spans="1:10" ht="30.9" customHeight="1">
      <c r="A16" s="25" t="s">
        <v>17</v>
      </c>
      <c r="B16" s="26">
        <f>SUM(I8)</f>
        <v>0</v>
      </c>
    </row>
    <row r="17" spans="1:6" ht="20.100000000000001" customHeight="1"/>
    <row r="18" spans="1:6" ht="20.100000000000001" customHeight="1"/>
    <row r="19" spans="1:6" ht="20.100000000000001" customHeight="1"/>
    <row r="20" spans="1:6" ht="20.100000000000001" customHeight="1">
      <c r="A20" s="78"/>
      <c r="B20" s="78"/>
      <c r="C20" s="78"/>
      <c r="D20" s="78"/>
      <c r="E20" s="78"/>
      <c r="F20" s="78"/>
    </row>
    <row r="21" spans="1:6" ht="20.100000000000001" customHeight="1">
      <c r="A21" s="78"/>
      <c r="B21" s="78"/>
      <c r="C21" s="78"/>
      <c r="D21" s="78"/>
      <c r="E21" s="78"/>
      <c r="F21" s="78"/>
    </row>
    <row r="22" spans="1:6" ht="20.100000000000001" customHeight="1">
      <c r="A22" s="78"/>
      <c r="B22" s="78"/>
      <c r="C22" s="78"/>
      <c r="D22" s="78"/>
      <c r="E22" s="78"/>
      <c r="F22" s="78"/>
    </row>
    <row r="23" spans="1:6" ht="20.100000000000001" customHeight="1">
      <c r="A23" s="78"/>
      <c r="B23" s="78"/>
      <c r="C23" s="78"/>
      <c r="D23" s="78"/>
      <c r="E23" s="78"/>
      <c r="F23" s="78"/>
    </row>
    <row r="24" spans="1:6" ht="20.100000000000001" customHeight="1"/>
    <row r="25" spans="1:6" ht="20.100000000000001" customHeight="1"/>
    <row r="26" spans="1:6" ht="20.100000000000001" customHeight="1"/>
    <row r="27" spans="1:6" ht="20.100000000000001" customHeight="1"/>
    <row r="28" spans="1:6" ht="20.100000000000001" customHeight="1"/>
    <row r="29" spans="1:6" ht="20.100000000000001" customHeight="1"/>
    <row r="30" spans="1:6" ht="20.100000000000001" customHeight="1"/>
    <row r="31" spans="1:6" ht="20.100000000000001" customHeight="1"/>
    <row r="32" spans="1:6" ht="20.100000000000001" customHeight="1"/>
    <row r="33" ht="20.100000000000001" customHeight="1"/>
    <row r="34" ht="20.100000000000001" customHeight="1"/>
    <row r="35" ht="20.100000000000001" customHeight="1"/>
  </sheetData>
  <mergeCells count="5">
    <mergeCell ref="A2:J3"/>
    <mergeCell ref="A1:J1"/>
    <mergeCell ref="A10:J10"/>
    <mergeCell ref="A11:J12"/>
    <mergeCell ref="A9:J9"/>
  </mergeCells>
  <pageMargins left="0.78740157499999996" right="0.78740157499999996" top="0.984251969" bottom="0.984251969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J43"/>
  <sheetViews>
    <sheetView workbookViewId="0">
      <selection activeCell="A5" sqref="A5:C5"/>
    </sheetView>
  </sheetViews>
  <sheetFormatPr defaultRowHeight="15.6"/>
  <cols>
    <col min="1" max="1" width="19.3984375" customWidth="1"/>
    <col min="2" max="2" width="17.09765625" customWidth="1"/>
    <col min="3" max="3" width="21.5" customWidth="1"/>
    <col min="4" max="4" width="21.8984375" customWidth="1"/>
    <col min="5" max="5" width="18.59765625" customWidth="1"/>
    <col min="6" max="6" width="13" customWidth="1"/>
    <col min="7" max="7" width="12" customWidth="1"/>
    <col min="8" max="8" width="80.09765625" customWidth="1"/>
    <col min="9" max="256" width="11" customWidth="1"/>
  </cols>
  <sheetData>
    <row r="1" spans="1:8">
      <c r="A1" s="175"/>
      <c r="B1" s="175"/>
      <c r="C1" s="175"/>
      <c r="D1" s="175"/>
      <c r="E1" s="175"/>
      <c r="F1" s="175"/>
      <c r="G1" s="175"/>
      <c r="H1" s="175"/>
    </row>
    <row r="2" spans="1:8" ht="15" customHeight="1">
      <c r="A2" s="176" t="s">
        <v>7</v>
      </c>
      <c r="B2" s="176"/>
      <c r="C2" s="176"/>
      <c r="D2" s="176"/>
      <c r="E2" s="176"/>
      <c r="F2" s="176"/>
      <c r="G2" s="176"/>
      <c r="H2" s="176"/>
    </row>
    <row r="3" spans="1:8" ht="15" customHeight="1">
      <c r="A3" s="176"/>
      <c r="B3" s="176"/>
      <c r="C3" s="176"/>
      <c r="D3" s="176"/>
      <c r="E3" s="176"/>
      <c r="F3" s="176"/>
      <c r="G3" s="176"/>
      <c r="H3" s="176"/>
    </row>
    <row r="4" spans="1:8" ht="23.1" customHeight="1">
      <c r="A4" s="7" t="s">
        <v>9</v>
      </c>
      <c r="B4" s="7" t="s">
        <v>10</v>
      </c>
      <c r="C4" s="7" t="s">
        <v>11</v>
      </c>
      <c r="D4" s="7" t="s">
        <v>14</v>
      </c>
      <c r="E4" s="7" t="s">
        <v>15</v>
      </c>
      <c r="F4" s="9" t="s">
        <v>12</v>
      </c>
      <c r="G4" s="9" t="s">
        <v>13</v>
      </c>
      <c r="H4" s="9" t="s">
        <v>8</v>
      </c>
    </row>
    <row r="5" spans="1:8" ht="23.1" customHeight="1">
      <c r="C5" s="10"/>
      <c r="D5" s="8">
        <v>0</v>
      </c>
      <c r="E5" s="16">
        <v>0</v>
      </c>
      <c r="F5" s="13"/>
      <c r="G5" s="10"/>
      <c r="H5" s="10"/>
    </row>
    <row r="6" spans="1:8" ht="23.1" customHeight="1">
      <c r="C6" s="10"/>
      <c r="D6" s="15">
        <v>0</v>
      </c>
      <c r="E6" s="16">
        <v>0</v>
      </c>
      <c r="F6" s="12"/>
      <c r="G6" s="12"/>
      <c r="H6" s="10"/>
    </row>
    <row r="7" spans="1:8" ht="23.1" customHeight="1">
      <c r="C7" s="10"/>
      <c r="D7" s="15">
        <v>0</v>
      </c>
      <c r="E7" s="16">
        <v>0</v>
      </c>
      <c r="F7" s="12"/>
      <c r="G7" s="12"/>
      <c r="H7" s="10"/>
    </row>
    <row r="8" spans="1:8" ht="23.1" customHeight="1">
      <c r="C8" s="10"/>
      <c r="D8" s="15">
        <v>0</v>
      </c>
      <c r="E8" s="16">
        <v>0</v>
      </c>
      <c r="F8" s="13"/>
      <c r="G8" s="12"/>
      <c r="H8" s="10"/>
    </row>
    <row r="9" spans="1:8" ht="23.1" customHeight="1">
      <c r="C9" s="10"/>
      <c r="D9" s="15">
        <v>0</v>
      </c>
      <c r="E9" s="16">
        <v>0</v>
      </c>
      <c r="F9" s="14"/>
      <c r="G9" s="14"/>
      <c r="H9" s="10"/>
    </row>
    <row r="10" spans="1:8" ht="23.1" customHeight="1">
      <c r="C10" s="10"/>
      <c r="D10" s="15">
        <v>0</v>
      </c>
      <c r="E10" s="16">
        <v>0</v>
      </c>
      <c r="F10" s="57"/>
      <c r="G10" s="14"/>
    </row>
    <row r="11" spans="1:8" ht="23.1" customHeight="1">
      <c r="C11" s="17"/>
      <c r="D11" s="15">
        <v>0</v>
      </c>
      <c r="E11" s="16">
        <v>0</v>
      </c>
      <c r="F11" s="14"/>
      <c r="G11" s="14"/>
      <c r="H11" s="10"/>
    </row>
    <row r="12" spans="1:8" ht="23.1" customHeight="1">
      <c r="C12" s="17"/>
      <c r="D12" s="15">
        <v>0</v>
      </c>
      <c r="E12" s="16">
        <v>0</v>
      </c>
      <c r="F12" s="57"/>
      <c r="G12" s="14"/>
      <c r="H12" s="10"/>
    </row>
    <row r="13" spans="1:8" ht="23.1" customHeight="1">
      <c r="C13" s="10"/>
      <c r="D13" s="15">
        <v>0</v>
      </c>
      <c r="E13" s="16">
        <v>0</v>
      </c>
      <c r="F13" s="14"/>
      <c r="G13" s="14"/>
      <c r="H13" s="10"/>
    </row>
    <row r="14" spans="1:8" ht="23.1" customHeight="1">
      <c r="C14" s="17"/>
      <c r="D14" s="15">
        <v>0</v>
      </c>
      <c r="E14" s="16">
        <v>0</v>
      </c>
      <c r="F14" s="14"/>
      <c r="G14" s="14"/>
      <c r="H14" s="10"/>
    </row>
    <row r="15" spans="1:8" ht="23.1" customHeight="1">
      <c r="C15" s="17"/>
      <c r="D15" s="15">
        <v>0</v>
      </c>
      <c r="E15" s="16">
        <v>0</v>
      </c>
      <c r="F15" s="56"/>
      <c r="G15" s="14"/>
      <c r="H15" s="10"/>
    </row>
    <row r="16" spans="1:8" ht="23.1" customHeight="1">
      <c r="C16" s="17"/>
      <c r="D16" s="15">
        <v>0</v>
      </c>
      <c r="E16" s="16">
        <v>0</v>
      </c>
      <c r="F16" s="57"/>
      <c r="G16" s="14"/>
      <c r="H16" s="10"/>
    </row>
    <row r="17" spans="1:10" ht="23.1" customHeight="1">
      <c r="C17" s="17"/>
      <c r="D17" s="15">
        <v>0</v>
      </c>
      <c r="E17" s="16">
        <v>0</v>
      </c>
      <c r="F17" s="57"/>
    </row>
    <row r="18" spans="1:10" ht="23.1" customHeight="1">
      <c r="C18" s="17"/>
      <c r="D18" s="15">
        <v>0</v>
      </c>
      <c r="E18" s="16">
        <v>0</v>
      </c>
    </row>
    <row r="19" spans="1:10" ht="23.1" customHeight="1">
      <c r="C19" s="3"/>
      <c r="D19" s="15">
        <v>0</v>
      </c>
      <c r="E19" s="16">
        <v>0</v>
      </c>
      <c r="F19" s="57"/>
    </row>
    <row r="20" spans="1:10" ht="23.1" customHeight="1">
      <c r="A20" s="177" t="s">
        <v>16</v>
      </c>
      <c r="B20" s="177"/>
      <c r="C20" s="177"/>
      <c r="D20" s="8">
        <f>SUM(D5:D19)</f>
        <v>0</v>
      </c>
      <c r="E20" s="21">
        <f>SUM(E5:E19)</f>
        <v>0</v>
      </c>
      <c r="F20" s="57"/>
    </row>
    <row r="21" spans="1:10" ht="23.1" customHeight="1">
      <c r="A21" s="174"/>
      <c r="B21" s="174"/>
      <c r="C21" s="56" t="s">
        <v>17</v>
      </c>
      <c r="D21" s="30">
        <f>SUM(D20+E20)</f>
        <v>0</v>
      </c>
      <c r="E21" s="178" t="s">
        <v>18</v>
      </c>
      <c r="F21" s="178"/>
      <c r="G21" s="178"/>
      <c r="H21" s="178"/>
    </row>
    <row r="22" spans="1:10" ht="15" customHeight="1"/>
    <row r="23" spans="1:10" ht="15" customHeight="1"/>
    <row r="24" spans="1:10" ht="15" customHeight="1"/>
    <row r="25" spans="1:10" ht="15" customHeight="1"/>
    <row r="26" spans="1:10">
      <c r="J26" t="s">
        <v>19</v>
      </c>
    </row>
    <row r="42" ht="24.9" customHeight="1"/>
    <row r="43" ht="15" customHeight="1"/>
  </sheetData>
  <mergeCells count="5">
    <mergeCell ref="A1:H1"/>
    <mergeCell ref="A2:H3"/>
    <mergeCell ref="A20:C20"/>
    <mergeCell ref="A21:B21"/>
    <mergeCell ref="E21:H21"/>
  </mergeCells>
  <pageMargins left="0.78740157499999996" right="0.78740157499999996" top="0.984251969" bottom="0.984251969" header="0.5" footer="0.5"/>
  <pageSetup paperSize="9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I63"/>
  <sheetViews>
    <sheetView showGridLines="0" workbookViewId="0">
      <selection activeCell="A5" sqref="A5"/>
    </sheetView>
  </sheetViews>
  <sheetFormatPr defaultColWidth="9" defaultRowHeight="15.6"/>
  <cols>
    <col min="1" max="1" width="34.796875" style="65" customWidth="1"/>
    <col min="2" max="2" width="27.8984375" style="65" bestFit="1" customWidth="1"/>
    <col min="3" max="3" width="21.5" style="65" customWidth="1"/>
    <col min="4" max="4" width="21.8984375" style="65" customWidth="1"/>
    <col min="5" max="5" width="13" style="65" customWidth="1"/>
    <col min="6" max="6" width="111.796875" style="65" bestFit="1" customWidth="1"/>
    <col min="7" max="7" width="80.09765625" style="65" customWidth="1"/>
    <col min="8" max="255" width="11" style="65" customWidth="1"/>
    <col min="256" max="16384" width="9" style="65"/>
  </cols>
  <sheetData>
    <row r="1" spans="1:7">
      <c r="A1" s="175"/>
      <c r="B1" s="175"/>
      <c r="C1" s="175"/>
      <c r="D1" s="175"/>
      <c r="E1" s="175"/>
      <c r="F1" s="175"/>
      <c r="G1" s="175"/>
    </row>
    <row r="2" spans="1:7" ht="15" customHeight="1">
      <c r="A2" s="176" t="s">
        <v>63</v>
      </c>
      <c r="B2" s="176"/>
      <c r="C2" s="176"/>
      <c r="D2" s="176"/>
      <c r="E2" s="176"/>
      <c r="F2" s="176"/>
      <c r="G2" s="176"/>
    </row>
    <row r="3" spans="1:7" ht="15" customHeight="1">
      <c r="A3" s="176"/>
      <c r="B3" s="176"/>
      <c r="C3" s="176"/>
      <c r="D3" s="176"/>
      <c r="E3" s="176"/>
      <c r="F3" s="176"/>
      <c r="G3" s="176"/>
    </row>
    <row r="4" spans="1:7" ht="23.1" customHeight="1" thickBot="1">
      <c r="A4" s="166" t="s">
        <v>64</v>
      </c>
      <c r="B4" s="166" t="s">
        <v>89</v>
      </c>
      <c r="C4" s="166" t="s">
        <v>11</v>
      </c>
      <c r="D4" s="166" t="s">
        <v>62</v>
      </c>
      <c r="E4" s="167" t="s">
        <v>0</v>
      </c>
      <c r="F4" s="168" t="s">
        <v>8</v>
      </c>
      <c r="G4" s="167"/>
    </row>
    <row r="5" spans="1:7" ht="23.1" customHeight="1">
      <c r="A5" s="155"/>
      <c r="B5" s="155"/>
      <c r="C5" s="159"/>
      <c r="D5" s="157"/>
      <c r="E5" s="158"/>
      <c r="F5" s="160"/>
      <c r="G5" s="96"/>
    </row>
    <row r="6" spans="1:7" ht="23.1" customHeight="1">
      <c r="A6" s="155"/>
      <c r="B6" s="155"/>
      <c r="C6" s="155"/>
      <c r="D6" s="157"/>
      <c r="E6" s="158"/>
      <c r="F6" s="160"/>
      <c r="G6" s="96"/>
    </row>
    <row r="7" spans="1:7">
      <c r="A7" s="155"/>
      <c r="B7" s="155"/>
      <c r="C7" s="156"/>
      <c r="D7" s="157"/>
      <c r="E7" s="158"/>
      <c r="F7" s="160"/>
      <c r="G7" s="97"/>
    </row>
    <row r="8" spans="1:7" ht="23.1" customHeight="1">
      <c r="A8" s="155"/>
      <c r="B8" s="155"/>
      <c r="C8" s="156"/>
      <c r="D8" s="157"/>
      <c r="E8" s="158"/>
      <c r="F8" s="160"/>
      <c r="G8" s="96"/>
    </row>
    <row r="9" spans="1:7" ht="23.1" customHeight="1">
      <c r="A9" s="155"/>
      <c r="B9" s="155"/>
      <c r="C9" s="159"/>
      <c r="D9" s="157"/>
      <c r="E9" s="158"/>
      <c r="F9" s="160"/>
      <c r="G9" s="96"/>
    </row>
    <row r="10" spans="1:7" ht="23.1" customHeight="1">
      <c r="A10" s="155"/>
      <c r="B10" s="155"/>
      <c r="C10" s="155"/>
      <c r="D10" s="157"/>
      <c r="E10" s="158"/>
      <c r="F10" s="160"/>
      <c r="G10" s="96"/>
    </row>
    <row r="11" spans="1:7" ht="23.1" customHeight="1">
      <c r="A11" s="155"/>
      <c r="B11" s="155"/>
      <c r="C11" s="159"/>
      <c r="D11" s="157"/>
      <c r="E11" s="158"/>
      <c r="F11" s="160"/>
      <c r="G11" s="96"/>
    </row>
    <row r="12" spans="1:7" s="77" customFormat="1" ht="23.1" customHeight="1">
      <c r="A12" s="155"/>
      <c r="B12" s="155"/>
      <c r="C12" s="156"/>
      <c r="D12" s="157"/>
      <c r="E12" s="158"/>
      <c r="F12" s="160"/>
      <c r="G12" s="96"/>
    </row>
    <row r="13" spans="1:7" s="77" customFormat="1" ht="23.1" customHeight="1">
      <c r="A13" s="155"/>
      <c r="B13" s="155"/>
      <c r="C13" s="156"/>
      <c r="D13" s="157"/>
      <c r="E13" s="158"/>
      <c r="F13" s="160"/>
      <c r="G13" s="96"/>
    </row>
    <row r="14" spans="1:7" s="77" customFormat="1" ht="23.1" customHeight="1">
      <c r="A14" s="155"/>
      <c r="B14" s="155"/>
      <c r="C14" s="156"/>
      <c r="D14" s="157"/>
      <c r="E14" s="158"/>
      <c r="F14" s="160"/>
      <c r="G14" s="96"/>
    </row>
    <row r="15" spans="1:7">
      <c r="A15" s="155"/>
      <c r="B15" s="155"/>
      <c r="C15" s="156"/>
      <c r="D15" s="157"/>
      <c r="E15" s="158"/>
      <c r="F15" s="160"/>
      <c r="G15" s="97"/>
    </row>
    <row r="16" spans="1:7" ht="23.1" customHeight="1">
      <c r="A16" s="155"/>
      <c r="B16" s="155"/>
      <c r="C16" s="155"/>
      <c r="D16" s="157"/>
      <c r="E16" s="158"/>
      <c r="F16" s="160"/>
      <c r="G16" s="96"/>
    </row>
    <row r="17" spans="1:7" ht="23.1" customHeight="1">
      <c r="A17" s="155"/>
      <c r="B17" s="155"/>
      <c r="C17" s="156"/>
      <c r="D17" s="157"/>
      <c r="E17" s="158"/>
      <c r="F17" s="160"/>
      <c r="G17" s="96"/>
    </row>
    <row r="18" spans="1:7" s="97" customFormat="1" ht="23.1" customHeight="1">
      <c r="A18" s="155"/>
      <c r="B18" s="155"/>
      <c r="C18" s="155"/>
      <c r="D18" s="155"/>
      <c r="E18" s="161"/>
      <c r="F18" s="160"/>
      <c r="G18" s="96"/>
    </row>
    <row r="19" spans="1:7" s="97" customFormat="1" ht="23.1" customHeight="1">
      <c r="A19" s="155"/>
      <c r="B19" s="155"/>
      <c r="C19" s="156"/>
      <c r="D19" s="157"/>
      <c r="E19" s="158"/>
      <c r="F19" s="160"/>
      <c r="G19" s="96"/>
    </row>
    <row r="20" spans="1:7" s="97" customFormat="1" ht="23.1" customHeight="1">
      <c r="A20" s="155"/>
      <c r="B20" s="155"/>
      <c r="C20" s="156"/>
      <c r="D20" s="157"/>
      <c r="E20" s="158"/>
      <c r="F20" s="160"/>
      <c r="G20" s="96"/>
    </row>
    <row r="21" spans="1:7" s="97" customFormat="1" ht="23.1" customHeight="1">
      <c r="A21" s="155"/>
      <c r="B21" s="155"/>
      <c r="C21" s="156"/>
      <c r="D21" s="157"/>
      <c r="E21" s="158"/>
      <c r="F21" s="160"/>
      <c r="G21" s="96"/>
    </row>
    <row r="22" spans="1:7" s="97" customFormat="1" ht="23.1" customHeight="1">
      <c r="A22" s="155"/>
      <c r="B22" s="155"/>
      <c r="C22" s="159"/>
      <c r="D22" s="157"/>
      <c r="E22" s="158"/>
      <c r="F22" s="160"/>
      <c r="G22" s="96"/>
    </row>
    <row r="23" spans="1:7" s="97" customFormat="1" ht="23.1" customHeight="1">
      <c r="A23" s="155"/>
      <c r="B23" s="155"/>
      <c r="C23" s="156"/>
      <c r="D23" s="157"/>
      <c r="E23" s="158"/>
      <c r="F23" s="160"/>
      <c r="G23" s="96"/>
    </row>
    <row r="24" spans="1:7" s="97" customFormat="1" ht="23.1" customHeight="1">
      <c r="A24" s="155"/>
      <c r="B24" s="155"/>
      <c r="C24" s="156"/>
      <c r="D24" s="157"/>
      <c r="E24" s="158"/>
      <c r="F24" s="160"/>
      <c r="G24" s="96"/>
    </row>
    <row r="25" spans="1:7" s="97" customFormat="1" ht="23.1" customHeight="1">
      <c r="A25" s="155"/>
      <c r="B25" s="155"/>
      <c r="C25" s="155"/>
      <c r="D25" s="157"/>
      <c r="E25" s="158"/>
      <c r="F25" s="160"/>
      <c r="G25" s="96"/>
    </row>
    <row r="26" spans="1:7" ht="23.1" customHeight="1">
      <c r="A26" s="155"/>
      <c r="B26" s="155"/>
      <c r="C26" s="156"/>
      <c r="D26" s="157"/>
      <c r="E26" s="155"/>
      <c r="F26" s="162"/>
      <c r="G26" s="146"/>
    </row>
    <row r="27" spans="1:7" ht="23.1" customHeight="1">
      <c r="C27" s="3"/>
      <c r="D27" s="15"/>
      <c r="E27" s="64"/>
      <c r="F27" s="146"/>
      <c r="G27" s="146"/>
    </row>
    <row r="28" spans="1:7" ht="23.1" customHeight="1" thickBot="1">
      <c r="A28" s="179"/>
      <c r="B28" s="179"/>
      <c r="C28" s="163" t="s">
        <v>17</v>
      </c>
      <c r="D28" s="164">
        <f>SUM(D5:D27)</f>
        <v>0</v>
      </c>
      <c r="E28" s="165"/>
      <c r="F28" s="165"/>
      <c r="G28" s="165"/>
    </row>
    <row r="29" spans="1:7" ht="15" customHeight="1"/>
    <row r="30" spans="1:7" ht="15" customHeight="1"/>
    <row r="31" spans="1:7" ht="15" customHeight="1"/>
    <row r="32" spans="1:7" ht="15" customHeight="1"/>
    <row r="33" spans="1:9">
      <c r="I33" s="65" t="s">
        <v>19</v>
      </c>
    </row>
    <row r="42" spans="1:9" s="150" customFormat="1" ht="23.1" customHeight="1">
      <c r="A42" s="98" t="s">
        <v>65</v>
      </c>
      <c r="B42" s="99" t="s">
        <v>94</v>
      </c>
      <c r="C42" s="100"/>
      <c r="D42" s="101">
        <v>9.5</v>
      </c>
      <c r="E42" s="102">
        <v>42364</v>
      </c>
      <c r="F42" s="103" t="s">
        <v>76</v>
      </c>
      <c r="G42" s="96"/>
    </row>
    <row r="43" spans="1:9" s="150" customFormat="1" ht="23.1" customHeight="1">
      <c r="A43" s="104" t="s">
        <v>91</v>
      </c>
      <c r="B43" s="105" t="s">
        <v>90</v>
      </c>
      <c r="C43" s="105"/>
      <c r="D43" s="106">
        <v>9.5</v>
      </c>
      <c r="E43" s="107">
        <v>42377</v>
      </c>
      <c r="F43" s="108" t="s">
        <v>92</v>
      </c>
      <c r="G43" s="96"/>
    </row>
    <row r="44" spans="1:9" s="150" customFormat="1">
      <c r="A44" s="109" t="s">
        <v>108</v>
      </c>
      <c r="B44" s="110" t="s">
        <v>109</v>
      </c>
      <c r="C44" s="111"/>
      <c r="D44" s="112">
        <v>10</v>
      </c>
      <c r="E44" s="113">
        <v>42377</v>
      </c>
      <c r="F44" s="114" t="s">
        <v>110</v>
      </c>
    </row>
    <row r="45" spans="1:9" s="150" customFormat="1" ht="23.1" customHeight="1">
      <c r="A45" s="115" t="s">
        <v>93</v>
      </c>
      <c r="B45" s="116"/>
      <c r="C45" s="117"/>
      <c r="D45" s="118">
        <v>17</v>
      </c>
      <c r="E45" s="119">
        <v>42372</v>
      </c>
      <c r="F45" s="120" t="s">
        <v>124</v>
      </c>
      <c r="G45" s="96"/>
    </row>
    <row r="46" spans="1:9" s="150" customFormat="1" ht="23.1" customHeight="1">
      <c r="A46" s="104" t="s">
        <v>66</v>
      </c>
      <c r="B46" s="105" t="s">
        <v>95</v>
      </c>
      <c r="C46" s="121"/>
      <c r="D46" s="106">
        <v>7.5</v>
      </c>
      <c r="E46" s="107">
        <v>42366</v>
      </c>
      <c r="F46" s="108" t="s">
        <v>77</v>
      </c>
      <c r="G46" s="96"/>
    </row>
    <row r="47" spans="1:9" s="150" customFormat="1" ht="23.1" customHeight="1">
      <c r="A47" s="109" t="s">
        <v>71</v>
      </c>
      <c r="B47" s="110" t="s">
        <v>96</v>
      </c>
      <c r="C47" s="110"/>
      <c r="D47" s="112">
        <v>8.5</v>
      </c>
      <c r="E47" s="113">
        <v>42366</v>
      </c>
      <c r="F47" s="114" t="s">
        <v>78</v>
      </c>
      <c r="G47" s="96"/>
    </row>
    <row r="48" spans="1:9" s="150" customFormat="1" ht="23.1" customHeight="1">
      <c r="A48" s="109" t="s">
        <v>69</v>
      </c>
      <c r="B48" s="110" t="s">
        <v>97</v>
      </c>
      <c r="C48" s="122"/>
      <c r="D48" s="112">
        <v>8.5</v>
      </c>
      <c r="E48" s="113">
        <v>42366</v>
      </c>
      <c r="F48" s="114" t="s">
        <v>79</v>
      </c>
      <c r="G48" s="96"/>
    </row>
    <row r="49" spans="1:7" s="150" customFormat="1" ht="23.1" customHeight="1">
      <c r="A49" s="123" t="s">
        <v>111</v>
      </c>
      <c r="B49" s="124" t="s">
        <v>112</v>
      </c>
      <c r="C49" s="125"/>
      <c r="D49" s="126">
        <v>8.5</v>
      </c>
      <c r="E49" s="127">
        <v>42366</v>
      </c>
      <c r="F49" s="128" t="s">
        <v>113</v>
      </c>
      <c r="G49" s="96"/>
    </row>
    <row r="50" spans="1:7" s="150" customFormat="1" ht="23.1" customHeight="1">
      <c r="A50" s="98" t="s">
        <v>81</v>
      </c>
      <c r="B50" s="99" t="s">
        <v>99</v>
      </c>
      <c r="C50" s="129"/>
      <c r="D50" s="101">
        <v>18</v>
      </c>
      <c r="E50" s="102">
        <v>42367</v>
      </c>
      <c r="F50" s="103" t="s">
        <v>82</v>
      </c>
      <c r="G50" s="96"/>
    </row>
    <row r="51" spans="1:7" s="150" customFormat="1" ht="23.1" customHeight="1">
      <c r="A51" s="98" t="s">
        <v>72</v>
      </c>
      <c r="B51" s="99" t="s">
        <v>98</v>
      </c>
      <c r="C51" s="129"/>
      <c r="D51" s="101">
        <v>12</v>
      </c>
      <c r="E51" s="102">
        <v>42368</v>
      </c>
      <c r="F51" s="103" t="s">
        <v>80</v>
      </c>
      <c r="G51" s="96"/>
    </row>
    <row r="52" spans="1:7" s="150" customFormat="1">
      <c r="A52" s="130" t="s">
        <v>73</v>
      </c>
      <c r="B52" s="131" t="s">
        <v>119</v>
      </c>
      <c r="C52" s="132"/>
      <c r="D52" s="133">
        <v>11</v>
      </c>
      <c r="E52" s="134">
        <v>42369</v>
      </c>
      <c r="F52" s="135" t="s">
        <v>123</v>
      </c>
    </row>
    <row r="53" spans="1:7" s="150" customFormat="1" ht="23.1" customHeight="1">
      <c r="A53" s="109" t="s">
        <v>105</v>
      </c>
      <c r="B53" s="110" t="s">
        <v>106</v>
      </c>
      <c r="C53" s="110"/>
      <c r="D53" s="112">
        <v>5.5</v>
      </c>
      <c r="E53" s="113">
        <v>42369</v>
      </c>
      <c r="F53" s="114" t="s">
        <v>107</v>
      </c>
      <c r="G53" s="96"/>
    </row>
    <row r="54" spans="1:7" s="150" customFormat="1" ht="23.1" customHeight="1">
      <c r="A54" s="115" t="s">
        <v>117</v>
      </c>
      <c r="B54" s="116" t="s">
        <v>122</v>
      </c>
      <c r="C54" s="117"/>
      <c r="D54" s="118">
        <v>31</v>
      </c>
      <c r="E54" s="119">
        <v>42369</v>
      </c>
      <c r="F54" s="120" t="s">
        <v>121</v>
      </c>
      <c r="G54" s="96"/>
    </row>
    <row r="55" spans="1:7" s="150" customFormat="1" ht="23.1" customHeight="1">
      <c r="A55" s="136"/>
      <c r="B55" s="137"/>
      <c r="C55" s="137"/>
      <c r="D55" s="137"/>
      <c r="E55" s="138">
        <v>42370</v>
      </c>
      <c r="F55" s="139"/>
      <c r="G55" s="96"/>
    </row>
    <row r="56" spans="1:7" s="150" customFormat="1" ht="23.1" customHeight="1">
      <c r="A56" s="104" t="s">
        <v>120</v>
      </c>
      <c r="B56" s="105" t="s">
        <v>119</v>
      </c>
      <c r="C56" s="140"/>
      <c r="D56" s="106">
        <v>8.5</v>
      </c>
      <c r="E56" s="107">
        <v>42371</v>
      </c>
      <c r="F56" s="108" t="s">
        <v>118</v>
      </c>
      <c r="G56" s="96"/>
    </row>
    <row r="57" spans="1:7" s="150" customFormat="1" ht="23.1" customHeight="1">
      <c r="A57" s="123" t="s">
        <v>75</v>
      </c>
      <c r="B57" s="124" t="s">
        <v>100</v>
      </c>
      <c r="C57" s="125"/>
      <c r="D57" s="126">
        <v>7</v>
      </c>
      <c r="E57" s="127">
        <v>42371</v>
      </c>
      <c r="F57" s="128" t="s">
        <v>74</v>
      </c>
      <c r="G57" s="96"/>
    </row>
    <row r="58" spans="1:7" s="150" customFormat="1" ht="23.1" customHeight="1">
      <c r="A58" s="98" t="s">
        <v>85</v>
      </c>
      <c r="B58" s="99" t="s">
        <v>101</v>
      </c>
      <c r="C58" s="129"/>
      <c r="D58" s="101">
        <v>9</v>
      </c>
      <c r="E58" s="102">
        <v>42372</v>
      </c>
      <c r="F58" s="103" t="s">
        <v>86</v>
      </c>
      <c r="G58" s="96"/>
    </row>
    <row r="59" spans="1:7" s="150" customFormat="1" ht="23.1" customHeight="1">
      <c r="A59" s="98" t="s">
        <v>87</v>
      </c>
      <c r="B59" s="99" t="s">
        <v>104</v>
      </c>
      <c r="C59" s="100"/>
      <c r="D59" s="101">
        <v>7</v>
      </c>
      <c r="E59" s="102">
        <v>42373</v>
      </c>
      <c r="F59" s="103" t="s">
        <v>88</v>
      </c>
      <c r="G59" s="96"/>
    </row>
    <row r="60" spans="1:7" s="150" customFormat="1" ht="23.1" customHeight="1">
      <c r="A60" s="98" t="s">
        <v>68</v>
      </c>
      <c r="B60" s="99" t="s">
        <v>102</v>
      </c>
      <c r="C60" s="129"/>
      <c r="D60" s="101">
        <v>7.5</v>
      </c>
      <c r="E60" s="102">
        <v>42374</v>
      </c>
      <c r="F60" s="103" t="s">
        <v>83</v>
      </c>
      <c r="G60" s="96"/>
    </row>
    <row r="61" spans="1:7" s="150" customFormat="1" ht="23.1" customHeight="1">
      <c r="A61" s="98" t="s">
        <v>67</v>
      </c>
      <c r="B61" s="99" t="s">
        <v>103</v>
      </c>
      <c r="C61" s="129"/>
      <c r="D61" s="101">
        <v>11</v>
      </c>
      <c r="E61" s="102">
        <v>42375</v>
      </c>
      <c r="F61" s="103" t="s">
        <v>84</v>
      </c>
      <c r="G61" s="96"/>
    </row>
    <row r="62" spans="1:7" s="150" customFormat="1" ht="23.1" customHeight="1">
      <c r="A62" s="98" t="s">
        <v>114</v>
      </c>
      <c r="B62" s="99" t="s">
        <v>115</v>
      </c>
      <c r="C62" s="99"/>
      <c r="D62" s="101">
        <v>16</v>
      </c>
      <c r="E62" s="102">
        <v>42376</v>
      </c>
      <c r="F62" s="103" t="s">
        <v>116</v>
      </c>
      <c r="G62" s="96"/>
    </row>
    <row r="63" spans="1:7" s="150" customFormat="1" ht="23.1" customHeight="1">
      <c r="C63" s="17"/>
      <c r="D63" s="15">
        <v>0</v>
      </c>
      <c r="F63" s="146"/>
      <c r="G63" s="146"/>
    </row>
  </sheetData>
  <autoFilter ref="A4:F4" xr:uid="{00000000-0009-0000-0000-000003000000}"/>
  <mergeCells count="3">
    <mergeCell ref="A28:B28"/>
    <mergeCell ref="A1:G1"/>
    <mergeCell ref="A2:G3"/>
  </mergeCells>
  <hyperlinks>
    <hyperlink ref="F45" r:id="rId1" xr:uid="{7E9A7B13-8B1F-418E-9797-3CA4BD5519CD}"/>
    <hyperlink ref="F52" r:id="rId2" xr:uid="{280364A0-78EA-4BE3-B06E-96BB2842A128}"/>
    <hyperlink ref="F62" r:id="rId3" xr:uid="{39D58D00-3D83-4E0F-B1E4-B03CB8496A3C}"/>
    <hyperlink ref="F49" r:id="rId4" xr:uid="{27888A9E-F4BA-4D73-86AF-D1E76000F465}"/>
    <hyperlink ref="F44" r:id="rId5" xr:uid="{27B68737-C9EF-40D4-9842-FCCD59172CF9}"/>
    <hyperlink ref="F53" r:id="rId6" xr:uid="{DDF0F800-0B39-43E6-89D6-C5F5EB732728}"/>
    <hyperlink ref="F43" r:id="rId7" xr:uid="{D39B5067-3F0D-427B-96F8-8F30CEEFE7B3}"/>
    <hyperlink ref="F59" r:id="rId8" xr:uid="{A8D8ED8C-5B9C-404F-941F-48D0A60CDF4A}"/>
    <hyperlink ref="F58" r:id="rId9" xr:uid="{AA5AB8C4-C9DA-4AF1-880B-F59D15EE2854}"/>
    <hyperlink ref="F61" r:id="rId10" xr:uid="{5CB2BEB3-141E-4CB4-A72F-C78B77B81F8E}"/>
    <hyperlink ref="F60" r:id="rId11" xr:uid="{CF9AED42-41E8-4DC6-BC2F-EF35289122EE}"/>
    <hyperlink ref="F50" r:id="rId12" xr:uid="{64C4834F-7E6C-43AF-9CFC-D77344867911}"/>
    <hyperlink ref="F51" r:id="rId13" xr:uid="{CD27A8BD-F877-44A0-820B-F4F2D43CC0D1}"/>
    <hyperlink ref="F48" r:id="rId14" xr:uid="{78101438-1520-4A34-8609-DF4619F029F2}"/>
    <hyperlink ref="F47" r:id="rId15" xr:uid="{A57D5AA5-894A-4FC3-B91A-D6FB37DAEBE1}"/>
    <hyperlink ref="F46" r:id="rId16" xr:uid="{89C6BEDD-6018-4E92-8AF2-EC6B9BB579C1}"/>
    <hyperlink ref="F42" r:id="rId17" xr:uid="{F231F394-742F-426A-B620-BD5444D219C6}"/>
    <hyperlink ref="F57" r:id="rId18" xr:uid="{864A8446-E9E3-4AE3-A3FA-D21AEEFA7A9D}"/>
  </hyperlinks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-0.499984740745262"/>
  </sheetPr>
  <dimension ref="A1:J107"/>
  <sheetViews>
    <sheetView showGridLines="0" zoomScale="80" zoomScaleNormal="80" workbookViewId="0">
      <selection activeCell="K7" sqref="K7"/>
    </sheetView>
  </sheetViews>
  <sheetFormatPr defaultRowHeight="15.6"/>
  <cols>
    <col min="1" max="3" width="22.3984375" customWidth="1"/>
    <col min="4" max="4" width="5.8984375" customWidth="1"/>
    <col min="5" max="7" width="22.3984375" customWidth="1"/>
    <col min="8" max="8" width="4.09765625" customWidth="1"/>
    <col min="9" max="10" width="22.3984375" customWidth="1"/>
    <col min="11" max="256" width="11" customWidth="1"/>
  </cols>
  <sheetData>
    <row r="1" spans="1:10">
      <c r="A1" s="192"/>
      <c r="B1" s="192"/>
      <c r="C1" s="192"/>
      <c r="D1" s="192"/>
      <c r="E1" s="192"/>
      <c r="F1" s="192"/>
      <c r="G1" s="192"/>
      <c r="H1" s="192"/>
      <c r="I1" s="192"/>
      <c r="J1" s="192"/>
    </row>
    <row r="2" spans="1:10">
      <c r="A2" s="193" t="s">
        <v>33</v>
      </c>
      <c r="B2" s="193"/>
      <c r="C2" s="193"/>
      <c r="D2" s="193"/>
      <c r="E2" s="193"/>
      <c r="F2" s="193"/>
      <c r="G2" s="193"/>
      <c r="H2" s="193"/>
      <c r="I2" s="193"/>
      <c r="J2" s="193"/>
    </row>
    <row r="3" spans="1:10">
      <c r="A3" s="193"/>
      <c r="B3" s="193"/>
      <c r="C3" s="193"/>
      <c r="D3" s="193"/>
      <c r="E3" s="193"/>
      <c r="F3" s="193"/>
      <c r="G3" s="193"/>
      <c r="H3" s="193"/>
      <c r="I3" s="193"/>
      <c r="J3" s="193"/>
    </row>
    <row r="4" spans="1:10" ht="20.100000000000001" customHeight="1">
      <c r="A4" s="174"/>
      <c r="B4" s="174"/>
      <c r="C4" s="174"/>
      <c r="D4" s="174"/>
      <c r="E4" s="174"/>
      <c r="F4" s="174"/>
      <c r="G4" s="174"/>
      <c r="H4" s="174"/>
      <c r="I4" s="174"/>
      <c r="J4" s="174"/>
    </row>
    <row r="5" spans="1:10" ht="20.100000000000001" customHeight="1">
      <c r="A5" s="194" t="s">
        <v>34</v>
      </c>
      <c r="B5" s="195"/>
      <c r="C5" s="196"/>
      <c r="D5" s="174"/>
      <c r="E5" s="199" t="s">
        <v>42</v>
      </c>
      <c r="F5" s="200"/>
      <c r="G5" s="201"/>
      <c r="I5" s="202" t="s">
        <v>38</v>
      </c>
      <c r="J5" s="203"/>
    </row>
    <row r="6" spans="1:10" ht="20.100000000000001" customHeight="1">
      <c r="A6" s="27" t="s">
        <v>35</v>
      </c>
      <c r="B6" s="28">
        <f>C6/J6</f>
        <v>0</v>
      </c>
      <c r="C6" s="29"/>
      <c r="D6" s="174"/>
      <c r="E6" s="27" t="s">
        <v>48</v>
      </c>
      <c r="F6" s="28">
        <f>Hospedagem!$B$16</f>
        <v>0</v>
      </c>
      <c r="G6" s="29">
        <f>F6*J6</f>
        <v>0</v>
      </c>
      <c r="I6" s="33">
        <v>1</v>
      </c>
      <c r="J6" s="34">
        <v>4.4776999999999996</v>
      </c>
    </row>
    <row r="7" spans="1:10" ht="20.100000000000001" customHeight="1">
      <c r="A7" s="27" t="s">
        <v>36</v>
      </c>
      <c r="B7" s="28">
        <f>C7/J6</f>
        <v>0</v>
      </c>
      <c r="C7" s="29">
        <f>G10</f>
        <v>0</v>
      </c>
      <c r="D7" s="174"/>
      <c r="E7" s="27" t="s">
        <v>44</v>
      </c>
      <c r="F7" s="28">
        <f>Transporte!D21</f>
        <v>0</v>
      </c>
      <c r="G7" s="29">
        <f>F7*J6</f>
        <v>0</v>
      </c>
      <c r="I7" s="197" t="s">
        <v>132</v>
      </c>
      <c r="J7" s="198"/>
    </row>
    <row r="8" spans="1:10" ht="20.100000000000001" customHeight="1">
      <c r="A8" s="27" t="s">
        <v>61</v>
      </c>
      <c r="B8" s="28"/>
      <c r="C8" s="29">
        <v>0</v>
      </c>
      <c r="D8" s="174"/>
      <c r="E8" s="27" t="s">
        <v>133</v>
      </c>
      <c r="F8" s="28"/>
      <c r="G8" s="29">
        <f>F8*J6</f>
        <v>0</v>
      </c>
    </row>
    <row r="9" spans="1:10" ht="20.100000000000001" customHeight="1">
      <c r="A9" s="27"/>
      <c r="B9" s="28">
        <v>0</v>
      </c>
      <c r="C9" s="29">
        <v>0</v>
      </c>
      <c r="D9" s="174"/>
      <c r="E9" s="27" t="s">
        <v>70</v>
      </c>
      <c r="F9" s="28">
        <f>G9/J6</f>
        <v>0</v>
      </c>
      <c r="G9" s="29">
        <v>0</v>
      </c>
      <c r="H9" s="77"/>
      <c r="I9" s="77"/>
    </row>
    <row r="10" spans="1:10" ht="20.100000000000001" customHeight="1">
      <c r="A10" s="27"/>
      <c r="B10" s="28">
        <v>0</v>
      </c>
      <c r="C10" s="29">
        <v>0</v>
      </c>
      <c r="D10" s="174"/>
      <c r="E10" s="50" t="s">
        <v>43</v>
      </c>
      <c r="F10" s="51">
        <f>G10/J6</f>
        <v>0</v>
      </c>
      <c r="G10" s="29"/>
    </row>
    <row r="11" spans="1:10" ht="20.100000000000001" customHeight="1">
      <c r="A11" s="27"/>
      <c r="B11" s="28">
        <v>0</v>
      </c>
      <c r="C11" s="29">
        <v>0</v>
      </c>
      <c r="D11" s="174"/>
      <c r="E11" s="50" t="s">
        <v>47</v>
      </c>
      <c r="F11" s="51">
        <f>F30</f>
        <v>0</v>
      </c>
      <c r="G11" s="52">
        <f>F11*J6</f>
        <v>0</v>
      </c>
    </row>
    <row r="12" spans="1:10" ht="20.100000000000001" customHeight="1">
      <c r="A12" s="27"/>
      <c r="B12" s="28">
        <v>0</v>
      </c>
      <c r="C12" s="29">
        <v>0</v>
      </c>
      <c r="D12" s="174"/>
      <c r="E12" s="27" t="s">
        <v>61</v>
      </c>
      <c r="F12" s="28">
        <f>'Passeios - Custos'!D28</f>
        <v>0</v>
      </c>
      <c r="G12" s="29">
        <f>F12*J6</f>
        <v>0</v>
      </c>
      <c r="H12" s="53"/>
    </row>
    <row r="13" spans="1:10" ht="20.100000000000001" customHeight="1">
      <c r="A13" s="27"/>
      <c r="B13" s="28">
        <v>0</v>
      </c>
      <c r="C13" s="29">
        <v>0</v>
      </c>
      <c r="D13" s="174"/>
      <c r="E13" s="27"/>
      <c r="F13" s="28">
        <v>0</v>
      </c>
      <c r="G13" s="29">
        <v>0</v>
      </c>
      <c r="H13" s="54"/>
    </row>
    <row r="14" spans="1:10" ht="20.100000000000001" customHeight="1">
      <c r="A14" s="27"/>
      <c r="B14" s="28">
        <v>0</v>
      </c>
      <c r="C14" s="29">
        <v>0</v>
      </c>
      <c r="D14" s="174"/>
      <c r="E14" s="27"/>
      <c r="F14" s="28">
        <v>0</v>
      </c>
      <c r="G14" s="29">
        <v>0</v>
      </c>
    </row>
    <row r="15" spans="1:10" ht="20.100000000000001" customHeight="1">
      <c r="A15" s="27"/>
      <c r="B15" s="28">
        <v>0</v>
      </c>
      <c r="C15" s="29">
        <v>0</v>
      </c>
      <c r="D15" s="174"/>
      <c r="E15" s="27"/>
      <c r="F15" s="28">
        <v>0</v>
      </c>
      <c r="G15" s="29">
        <v>0</v>
      </c>
      <c r="I15" s="188" t="s">
        <v>49</v>
      </c>
      <c r="J15" s="189"/>
    </row>
    <row r="16" spans="1:10" ht="20.100000000000001" customHeight="1">
      <c r="A16" s="27"/>
      <c r="B16" s="28">
        <v>0</v>
      </c>
      <c r="C16" s="29">
        <v>0</v>
      </c>
      <c r="D16" s="174"/>
      <c r="E16" s="31" t="s">
        <v>17</v>
      </c>
      <c r="F16" s="73">
        <f>SUM(F6:F15)</f>
        <v>0</v>
      </c>
      <c r="G16" s="32">
        <f>SUM(G6:G15)</f>
        <v>0</v>
      </c>
      <c r="I16" s="47">
        <v>0</v>
      </c>
      <c r="J16" s="66">
        <v>0</v>
      </c>
    </row>
    <row r="17" spans="1:10" ht="20.100000000000001" customHeight="1">
      <c r="A17" s="27"/>
      <c r="B17" s="28">
        <v>0</v>
      </c>
      <c r="C17" s="29">
        <v>0</v>
      </c>
      <c r="D17" s="174"/>
      <c r="I17" s="47">
        <v>0</v>
      </c>
      <c r="J17" s="67">
        <v>0</v>
      </c>
    </row>
    <row r="18" spans="1:10" ht="20.100000000000001" customHeight="1">
      <c r="A18" s="35" t="s">
        <v>37</v>
      </c>
      <c r="B18" s="72">
        <f>SUM(B6:B17)</f>
        <v>0</v>
      </c>
      <c r="C18" s="36">
        <f>SUM(C6:C17)</f>
        <v>0</v>
      </c>
      <c r="D18" s="174"/>
      <c r="I18" s="47">
        <v>0</v>
      </c>
      <c r="J18" s="67">
        <v>0</v>
      </c>
    </row>
    <row r="19" spans="1:10" ht="20.100000000000001" customHeight="1">
      <c r="I19" s="59">
        <v>0</v>
      </c>
      <c r="J19" s="67">
        <v>0</v>
      </c>
    </row>
    <row r="20" spans="1:10" ht="20.100000000000001" customHeight="1">
      <c r="E20" s="185" t="s">
        <v>45</v>
      </c>
      <c r="F20" s="186"/>
      <c r="G20" s="187"/>
      <c r="I20" s="59">
        <v>0</v>
      </c>
      <c r="J20" s="67">
        <v>0</v>
      </c>
    </row>
    <row r="21" spans="1:10" ht="20.100000000000001" customHeight="1">
      <c r="E21" s="27" t="s">
        <v>125</v>
      </c>
      <c r="F21" s="28"/>
      <c r="G21" s="29">
        <f>F21*J6</f>
        <v>0</v>
      </c>
      <c r="I21" s="59">
        <v>0</v>
      </c>
      <c r="J21" s="67">
        <v>0</v>
      </c>
    </row>
    <row r="22" spans="1:10" ht="20.100000000000001" customHeight="1">
      <c r="A22" s="182" t="s">
        <v>39</v>
      </c>
      <c r="B22" s="183"/>
      <c r="C22" s="184"/>
      <c r="E22" s="27"/>
      <c r="F22" s="28">
        <v>0</v>
      </c>
      <c r="G22" s="29">
        <f>F22*J6</f>
        <v>0</v>
      </c>
      <c r="I22" s="59">
        <v>0</v>
      </c>
      <c r="J22" s="67">
        <v>0</v>
      </c>
    </row>
    <row r="23" spans="1:10" ht="20.100000000000001" customHeight="1">
      <c r="A23" s="27" t="s">
        <v>40</v>
      </c>
      <c r="B23" s="28"/>
      <c r="C23" s="29">
        <f>B23*J6</f>
        <v>0</v>
      </c>
      <c r="E23" s="27"/>
      <c r="F23" s="28">
        <v>0</v>
      </c>
      <c r="G23" s="29">
        <f>F23*J6</f>
        <v>0</v>
      </c>
      <c r="I23" s="59">
        <v>0</v>
      </c>
      <c r="J23" s="67">
        <v>0</v>
      </c>
    </row>
    <row r="24" spans="1:10" ht="20.100000000000001" customHeight="1">
      <c r="A24" s="27"/>
      <c r="B24" s="28">
        <v>0</v>
      </c>
      <c r="C24" s="29">
        <f>B24*J6</f>
        <v>0</v>
      </c>
      <c r="E24" s="27"/>
      <c r="F24" s="28">
        <v>0</v>
      </c>
      <c r="G24" s="29">
        <v>0</v>
      </c>
      <c r="I24" s="48" t="s">
        <v>51</v>
      </c>
      <c r="J24" s="62" t="s">
        <v>52</v>
      </c>
    </row>
    <row r="25" spans="1:10" ht="20.100000000000001" customHeight="1">
      <c r="A25" s="27"/>
      <c r="B25" s="28">
        <v>0</v>
      </c>
      <c r="C25" s="29">
        <v>0</v>
      </c>
      <c r="E25" s="27"/>
      <c r="F25" s="28">
        <v>0</v>
      </c>
      <c r="G25" s="29">
        <v>0</v>
      </c>
      <c r="I25" s="59">
        <f>SUM(I16:I23)</f>
        <v>0</v>
      </c>
      <c r="J25" s="58">
        <f>SUM(J16:J23)</f>
        <v>0</v>
      </c>
    </row>
    <row r="26" spans="1:10" ht="20.100000000000001" customHeight="1">
      <c r="A26" s="27"/>
      <c r="B26" s="28">
        <v>0</v>
      </c>
      <c r="C26" s="29">
        <v>0</v>
      </c>
      <c r="E26" s="27"/>
      <c r="F26" s="28">
        <v>0</v>
      </c>
      <c r="G26" s="29">
        <v>0</v>
      </c>
      <c r="I26" s="190" t="s">
        <v>53</v>
      </c>
      <c r="J26" s="191"/>
    </row>
    <row r="27" spans="1:10" ht="20.100000000000001" customHeight="1">
      <c r="A27" s="27"/>
      <c r="B27" s="28">
        <v>0</v>
      </c>
      <c r="C27" s="29">
        <v>0</v>
      </c>
      <c r="E27" s="27"/>
      <c r="F27" s="28">
        <v>0</v>
      </c>
      <c r="G27" s="29">
        <v>0</v>
      </c>
      <c r="I27" s="180">
        <f>I25-J25</f>
        <v>0</v>
      </c>
      <c r="J27" s="181"/>
    </row>
    <row r="28" spans="1:10" ht="20.100000000000001" customHeight="1">
      <c r="A28" s="27"/>
      <c r="B28" s="28">
        <v>0</v>
      </c>
      <c r="C28" s="29">
        <v>0</v>
      </c>
      <c r="E28" s="27"/>
      <c r="F28" s="28">
        <v>0</v>
      </c>
      <c r="G28" s="29">
        <v>0</v>
      </c>
      <c r="I28" s="61" t="s">
        <v>50</v>
      </c>
      <c r="J28" s="62" t="s">
        <v>54</v>
      </c>
    </row>
    <row r="29" spans="1:10" ht="20.100000000000001" customHeight="1">
      <c r="A29" s="37"/>
      <c r="B29" s="38">
        <v>0</v>
      </c>
      <c r="C29" s="41">
        <v>0</v>
      </c>
      <c r="E29" s="27"/>
      <c r="F29" s="28">
        <v>0</v>
      </c>
      <c r="G29" s="29">
        <v>0</v>
      </c>
      <c r="I29" s="49">
        <v>0</v>
      </c>
      <c r="J29" s="70">
        <v>100</v>
      </c>
    </row>
    <row r="30" spans="1:10" ht="20.100000000000001" customHeight="1">
      <c r="A30" s="27"/>
      <c r="B30" s="40">
        <v>0</v>
      </c>
      <c r="C30" s="41">
        <v>0</v>
      </c>
      <c r="E30" s="35" t="s">
        <v>46</v>
      </c>
      <c r="F30" s="75">
        <f>SUM(F21:F29)</f>
        <v>0</v>
      </c>
      <c r="G30" s="39">
        <f>SUM(G21:G29)</f>
        <v>0</v>
      </c>
    </row>
    <row r="31" spans="1:10" ht="20.100000000000001" customHeight="1">
      <c r="A31" s="27"/>
      <c r="B31" s="40">
        <v>0</v>
      </c>
      <c r="C31" s="41">
        <v>0</v>
      </c>
    </row>
    <row r="32" spans="1:10" ht="20.100000000000001" customHeight="1">
      <c r="A32" s="35" t="s">
        <v>41</v>
      </c>
      <c r="B32" s="74">
        <f>SUM(B23:B31)</f>
        <v>0</v>
      </c>
      <c r="C32" s="42">
        <f>SUM(C23:C31)</f>
        <v>0</v>
      </c>
      <c r="E32" s="65"/>
      <c r="F32" s="65"/>
    </row>
    <row r="33" spans="1:6" ht="20.100000000000001" customHeight="1">
      <c r="E33" s="65"/>
      <c r="F33" s="65"/>
    </row>
    <row r="34" spans="1:6" ht="20.100000000000001" customHeight="1"/>
    <row r="35" spans="1:6" ht="20.100000000000001" customHeight="1">
      <c r="A35" s="78"/>
      <c r="B35" s="78"/>
      <c r="C35" s="78"/>
      <c r="D35" s="78"/>
      <c r="E35" s="78"/>
      <c r="F35" s="78"/>
    </row>
    <row r="36" spans="1:6" ht="20.100000000000001" customHeight="1">
      <c r="A36" s="78"/>
      <c r="B36" s="78"/>
      <c r="C36" s="78"/>
      <c r="D36" s="78"/>
      <c r="E36" s="78"/>
      <c r="F36" s="78"/>
    </row>
    <row r="37" spans="1:6" ht="20.100000000000001" customHeight="1">
      <c r="A37" s="78"/>
      <c r="B37" s="78"/>
      <c r="C37" s="78"/>
      <c r="D37" s="78"/>
      <c r="E37" s="78"/>
      <c r="F37" s="78"/>
    </row>
    <row r="38" spans="1:6" ht="20.100000000000001" customHeight="1">
      <c r="A38" s="78"/>
      <c r="B38" s="78"/>
      <c r="C38" s="78"/>
      <c r="D38" s="78"/>
      <c r="E38" s="78"/>
      <c r="F38" s="78"/>
    </row>
    <row r="39" spans="1:6" ht="20.100000000000001" customHeight="1"/>
    <row r="40" spans="1:6" ht="20.100000000000001" customHeight="1"/>
    <row r="41" spans="1:6" ht="20.100000000000001" customHeight="1"/>
    <row r="42" spans="1:6" ht="20.100000000000001" customHeight="1"/>
    <row r="43" spans="1:6" ht="20.100000000000001" customHeight="1"/>
    <row r="44" spans="1:6" ht="20.100000000000001" customHeight="1"/>
    <row r="45" spans="1:6" ht="20.100000000000001" customHeight="1"/>
    <row r="46" spans="1:6" ht="20.100000000000001" customHeight="1"/>
    <row r="47" spans="1:6" ht="20.100000000000001" customHeight="1"/>
    <row r="48" spans="1: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</sheetData>
  <mergeCells count="13">
    <mergeCell ref="A1:J1"/>
    <mergeCell ref="A2:J3"/>
    <mergeCell ref="A5:C5"/>
    <mergeCell ref="D5:D18"/>
    <mergeCell ref="A4:J4"/>
    <mergeCell ref="I7:J7"/>
    <mergeCell ref="E5:G5"/>
    <mergeCell ref="I5:J5"/>
    <mergeCell ref="I27:J27"/>
    <mergeCell ref="A22:C22"/>
    <mergeCell ref="E20:G20"/>
    <mergeCell ref="I15:J15"/>
    <mergeCell ref="I26:J26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</sheetPr>
  <dimension ref="A1:L54"/>
  <sheetViews>
    <sheetView showGridLines="0" topLeftCell="A16" zoomScale="85" zoomScaleNormal="85" workbookViewId="0">
      <selection activeCell="C36" sqref="C36:G36"/>
    </sheetView>
  </sheetViews>
  <sheetFormatPr defaultRowHeight="15.6"/>
  <cols>
    <col min="1" max="1" width="11" customWidth="1"/>
    <col min="2" max="2" width="17.3984375" customWidth="1"/>
    <col min="3" max="3" width="15.8984375" customWidth="1"/>
    <col min="4" max="4" width="28.09765625" customWidth="1"/>
    <col min="5" max="5" width="28.3984375" customWidth="1"/>
    <col min="6" max="6" width="19.3984375" customWidth="1"/>
    <col min="7" max="7" width="17.5" customWidth="1"/>
    <col min="8" max="8" width="19.59765625" customWidth="1"/>
    <col min="9" max="9" width="76.09765625" customWidth="1"/>
    <col min="10" max="10" width="20" customWidth="1"/>
    <col min="11" max="11" width="21.59765625" customWidth="1"/>
    <col min="12" max="12" width="18.59765625" customWidth="1"/>
    <col min="13" max="256" width="11" customWidth="1"/>
  </cols>
  <sheetData>
    <row r="1" spans="1:12">
      <c r="A1" s="205" t="s">
        <v>19</v>
      </c>
      <c r="B1" s="205"/>
      <c r="C1" s="205"/>
      <c r="D1" s="205"/>
      <c r="E1" s="205"/>
      <c r="F1" s="205"/>
      <c r="G1" s="205"/>
      <c r="H1" s="205"/>
      <c r="I1" s="205"/>
    </row>
    <row r="2" spans="1:12" ht="30" customHeight="1">
      <c r="A2" s="204" t="s">
        <v>20</v>
      </c>
      <c r="B2" s="204"/>
      <c r="C2" s="204"/>
      <c r="D2" s="204"/>
      <c r="E2" s="204"/>
      <c r="F2" s="204"/>
      <c r="G2" s="204"/>
      <c r="H2" s="204"/>
      <c r="I2" s="204"/>
    </row>
    <row r="3" spans="1:12" ht="23.1" customHeight="1">
      <c r="A3" s="79" t="s">
        <v>0</v>
      </c>
      <c r="B3" s="80"/>
      <c r="C3" s="81" t="s">
        <v>5</v>
      </c>
      <c r="D3" s="79" t="s">
        <v>3</v>
      </c>
      <c r="E3" s="80" t="s">
        <v>4</v>
      </c>
      <c r="F3" s="80" t="s">
        <v>6</v>
      </c>
      <c r="G3" s="81" t="s">
        <v>7</v>
      </c>
      <c r="H3" s="81"/>
      <c r="I3" s="82" t="s">
        <v>8</v>
      </c>
    </row>
    <row r="4" spans="1:12" ht="20.100000000000001" customHeight="1">
      <c r="A4" s="83">
        <v>43459</v>
      </c>
      <c r="B4" s="84" t="s">
        <v>126</v>
      </c>
      <c r="C4" s="85"/>
      <c r="D4" s="84"/>
      <c r="E4" s="86"/>
      <c r="F4" s="85"/>
      <c r="G4" s="87"/>
      <c r="H4" s="88"/>
      <c r="I4" s="89"/>
    </row>
    <row r="5" spans="1:12" ht="20.100000000000001" customHeight="1">
      <c r="A5" s="83">
        <v>43460</v>
      </c>
      <c r="B5" s="84" t="s">
        <v>127</v>
      </c>
      <c r="C5" s="85"/>
      <c r="D5" s="84"/>
      <c r="E5" s="86"/>
      <c r="F5" s="85"/>
      <c r="G5" s="87"/>
      <c r="H5" s="88"/>
      <c r="I5" s="89"/>
      <c r="J5" s="7"/>
      <c r="K5" s="9"/>
      <c r="L5" s="7"/>
    </row>
    <row r="6" spans="1:12" ht="20.100000000000001" customHeight="1">
      <c r="A6" s="83">
        <v>43461</v>
      </c>
      <c r="B6" s="84" t="s">
        <v>129</v>
      </c>
      <c r="C6" s="90"/>
      <c r="D6" s="84"/>
      <c r="E6" s="86"/>
      <c r="F6" s="90"/>
      <c r="G6" s="87"/>
      <c r="H6" s="90"/>
      <c r="I6" s="89"/>
      <c r="K6" s="10"/>
    </row>
    <row r="7" spans="1:12" ht="20.100000000000001" customHeight="1">
      <c r="A7" s="83">
        <v>43462</v>
      </c>
      <c r="B7" s="84" t="s">
        <v>1</v>
      </c>
      <c r="C7" s="90"/>
      <c r="D7" s="84"/>
      <c r="E7" s="86"/>
      <c r="F7" s="90"/>
      <c r="G7" s="87"/>
      <c r="H7" s="90"/>
      <c r="I7" s="89"/>
      <c r="K7" s="10"/>
    </row>
    <row r="8" spans="1:12" ht="20.100000000000001" customHeight="1">
      <c r="A8" s="83">
        <v>43463</v>
      </c>
      <c r="B8" s="84" t="s">
        <v>2</v>
      </c>
      <c r="C8" s="90"/>
      <c r="D8" s="84"/>
      <c r="E8" s="86"/>
      <c r="F8" s="90"/>
      <c r="G8" s="87"/>
      <c r="H8" s="90"/>
      <c r="I8" s="89"/>
      <c r="K8" s="10"/>
    </row>
    <row r="9" spans="1:12" ht="20.100000000000001" customHeight="1">
      <c r="A9" s="83">
        <v>43464</v>
      </c>
      <c r="B9" s="84" t="s">
        <v>130</v>
      </c>
      <c r="C9" s="90"/>
      <c r="D9" s="84"/>
      <c r="E9" s="86"/>
      <c r="F9" s="90"/>
      <c r="G9" s="87"/>
      <c r="H9" s="90"/>
      <c r="I9" s="89"/>
      <c r="K9" s="10"/>
    </row>
    <row r="10" spans="1:12" ht="20.100000000000001" customHeight="1">
      <c r="A10" s="83">
        <v>43465</v>
      </c>
      <c r="B10" s="84" t="s">
        <v>126</v>
      </c>
      <c r="C10" s="85"/>
      <c r="D10" s="84"/>
      <c r="E10" s="86"/>
      <c r="F10" s="85"/>
      <c r="G10" s="87"/>
      <c r="H10" s="91"/>
      <c r="I10" s="89"/>
      <c r="K10" s="10"/>
    </row>
    <row r="11" spans="1:12" ht="20.100000000000001" customHeight="1">
      <c r="A11" s="83">
        <v>43466</v>
      </c>
      <c r="B11" s="84" t="s">
        <v>127</v>
      </c>
      <c r="C11" s="90"/>
      <c r="D11" s="84"/>
      <c r="E11" s="86"/>
      <c r="F11" s="90"/>
      <c r="G11" s="87"/>
      <c r="H11" s="90"/>
      <c r="I11" s="89"/>
      <c r="K11" s="10"/>
    </row>
    <row r="12" spans="1:12" ht="20.100000000000001" customHeight="1">
      <c r="A12" s="83">
        <v>43467</v>
      </c>
      <c r="B12" s="84" t="s">
        <v>129</v>
      </c>
      <c r="C12" s="90"/>
      <c r="D12" s="84"/>
      <c r="E12" s="86"/>
      <c r="F12" s="90"/>
      <c r="G12" s="87"/>
      <c r="H12" s="90"/>
      <c r="I12" s="89"/>
      <c r="J12" s="8"/>
      <c r="K12" s="10"/>
    </row>
    <row r="13" spans="1:12" ht="20.100000000000001" customHeight="1">
      <c r="A13" s="83">
        <v>43468</v>
      </c>
      <c r="B13" s="84" t="s">
        <v>1</v>
      </c>
      <c r="C13" s="90"/>
      <c r="D13" s="84"/>
      <c r="E13" s="86"/>
      <c r="F13" s="90"/>
      <c r="G13" s="87"/>
      <c r="H13" s="90"/>
      <c r="I13" s="89"/>
      <c r="K13" s="10"/>
    </row>
    <row r="14" spans="1:12" ht="20.100000000000001" customHeight="1">
      <c r="A14" s="83">
        <v>43469</v>
      </c>
      <c r="B14" s="84" t="s">
        <v>2</v>
      </c>
      <c r="C14" s="90"/>
      <c r="D14" s="84"/>
      <c r="E14" s="87"/>
      <c r="F14" s="90"/>
      <c r="G14" s="87"/>
      <c r="H14" s="90"/>
      <c r="I14" s="89"/>
      <c r="K14" s="10"/>
    </row>
    <row r="15" spans="1:12" ht="20.100000000000001" customHeight="1">
      <c r="A15" s="83">
        <v>43470</v>
      </c>
      <c r="B15" s="84" t="s">
        <v>130</v>
      </c>
      <c r="C15" s="85"/>
      <c r="D15" s="84"/>
      <c r="E15" s="87"/>
      <c r="F15" s="85"/>
      <c r="G15" s="87"/>
      <c r="H15" s="91"/>
      <c r="I15" s="89"/>
      <c r="K15" s="10"/>
    </row>
    <row r="16" spans="1:12" s="150" customFormat="1" ht="20.100000000000001" customHeight="1">
      <c r="A16" s="83">
        <v>43471</v>
      </c>
      <c r="B16" s="84" t="s">
        <v>126</v>
      </c>
      <c r="C16" s="85"/>
      <c r="D16" s="84"/>
      <c r="E16" s="87"/>
      <c r="F16" s="85"/>
      <c r="G16" s="87"/>
      <c r="H16" s="91"/>
      <c r="I16" s="89"/>
      <c r="K16" s="10"/>
    </row>
    <row r="17" spans="1:11" s="150" customFormat="1" ht="20.100000000000001" customHeight="1">
      <c r="A17" s="83">
        <v>43472</v>
      </c>
      <c r="B17" s="84" t="s">
        <v>127</v>
      </c>
      <c r="C17" s="85"/>
      <c r="D17" s="84"/>
      <c r="E17" s="87"/>
      <c r="F17" s="85"/>
      <c r="G17" s="87"/>
      <c r="H17" s="91"/>
      <c r="I17" s="89"/>
      <c r="K17" s="10"/>
    </row>
    <row r="18" spans="1:11" s="150" customFormat="1" ht="20.100000000000001" customHeight="1">
      <c r="A18" s="83">
        <v>43473</v>
      </c>
      <c r="B18" s="84" t="s">
        <v>129</v>
      </c>
      <c r="C18" s="85"/>
      <c r="D18" s="84"/>
      <c r="E18" s="87"/>
      <c r="F18" s="85"/>
      <c r="G18" s="87"/>
      <c r="H18" s="91"/>
      <c r="I18" s="89"/>
      <c r="K18" s="10"/>
    </row>
    <row r="19" spans="1:11" s="150" customFormat="1" ht="20.100000000000001" customHeight="1">
      <c r="A19" s="83">
        <v>43474</v>
      </c>
      <c r="B19" s="84" t="s">
        <v>1</v>
      </c>
      <c r="C19" s="85"/>
      <c r="D19" s="84"/>
      <c r="E19" s="87"/>
      <c r="F19" s="85"/>
      <c r="G19" s="87"/>
      <c r="H19" s="91"/>
      <c r="I19" s="89"/>
      <c r="K19" s="10"/>
    </row>
    <row r="20" spans="1:11" s="150" customFormat="1" ht="20.100000000000001" customHeight="1">
      <c r="A20" s="83">
        <v>43475</v>
      </c>
      <c r="B20" s="84" t="s">
        <v>2</v>
      </c>
      <c r="C20" s="85"/>
      <c r="D20" s="84"/>
      <c r="E20" s="87"/>
      <c r="F20" s="85"/>
      <c r="G20" s="87"/>
      <c r="H20" s="91"/>
      <c r="I20" s="89"/>
      <c r="K20" s="10"/>
    </row>
    <row r="21" spans="1:11" s="150" customFormat="1" ht="20.100000000000001" customHeight="1">
      <c r="A21" s="83">
        <v>43476</v>
      </c>
      <c r="B21" s="84" t="s">
        <v>130</v>
      </c>
      <c r="C21" s="85"/>
      <c r="D21" s="84"/>
      <c r="E21" s="87"/>
      <c r="F21" s="85"/>
      <c r="G21" s="87"/>
      <c r="H21" s="91"/>
      <c r="I21" s="89"/>
      <c r="K21" s="10"/>
    </row>
    <row r="22" spans="1:11" s="150" customFormat="1" ht="20.100000000000001" customHeight="1">
      <c r="A22" s="83">
        <v>43477</v>
      </c>
      <c r="B22" s="84" t="s">
        <v>126</v>
      </c>
      <c r="C22" s="85"/>
      <c r="D22" s="84"/>
      <c r="E22" s="87"/>
      <c r="F22" s="85"/>
      <c r="G22" s="87"/>
      <c r="H22" s="91"/>
      <c r="I22" s="89"/>
      <c r="K22" s="10"/>
    </row>
    <row r="23" spans="1:11" s="150" customFormat="1" ht="20.100000000000001" customHeight="1">
      <c r="A23" s="83">
        <v>43478</v>
      </c>
      <c r="B23" s="84" t="s">
        <v>127</v>
      </c>
      <c r="C23" s="85"/>
      <c r="D23" s="84"/>
      <c r="E23" s="87"/>
      <c r="F23" s="85"/>
      <c r="G23" s="87"/>
      <c r="H23" s="91"/>
      <c r="I23" s="89"/>
      <c r="J23" s="21"/>
      <c r="K23" s="10"/>
    </row>
    <row r="24" spans="1:11" s="150" customFormat="1" ht="20.100000000000001" customHeight="1">
      <c r="A24" s="83">
        <v>43479</v>
      </c>
      <c r="B24" s="84" t="s">
        <v>129</v>
      </c>
      <c r="C24" s="85"/>
      <c r="D24" s="84"/>
      <c r="E24" s="87"/>
      <c r="F24" s="85"/>
      <c r="G24" s="87"/>
      <c r="H24" s="91"/>
      <c r="I24" s="89"/>
      <c r="J24" s="21"/>
      <c r="K24" s="10"/>
    </row>
    <row r="25" spans="1:11" s="150" customFormat="1" ht="20.100000000000001" customHeight="1">
      <c r="A25" s="83">
        <v>43480</v>
      </c>
      <c r="B25" s="84" t="s">
        <v>1</v>
      </c>
      <c r="C25" s="85"/>
      <c r="D25" s="84"/>
      <c r="E25" s="87"/>
      <c r="F25" s="85"/>
      <c r="G25" s="87"/>
      <c r="H25" s="91"/>
      <c r="I25" s="89"/>
      <c r="J25" s="21"/>
      <c r="K25" s="10"/>
    </row>
    <row r="26" spans="1:11" s="150" customFormat="1" ht="20.100000000000001" customHeight="1">
      <c r="A26" s="83">
        <v>43481</v>
      </c>
      <c r="B26" s="84" t="s">
        <v>2</v>
      </c>
      <c r="C26" s="85"/>
      <c r="D26" s="84"/>
      <c r="E26" s="87"/>
      <c r="F26" s="85"/>
      <c r="G26" s="87"/>
      <c r="H26" s="91"/>
      <c r="I26" s="89"/>
      <c r="J26" s="21"/>
      <c r="K26" s="10"/>
    </row>
    <row r="27" spans="1:11" s="150" customFormat="1" ht="20.100000000000001" customHeight="1">
      <c r="A27" s="83">
        <v>43482</v>
      </c>
      <c r="B27" s="84" t="s">
        <v>130</v>
      </c>
      <c r="C27" s="85"/>
      <c r="D27" s="84"/>
      <c r="E27" s="87"/>
      <c r="F27" s="85"/>
      <c r="G27" s="87"/>
      <c r="H27" s="91"/>
      <c r="I27" s="89"/>
      <c r="J27" s="21"/>
      <c r="K27" s="10"/>
    </row>
    <row r="28" spans="1:11" ht="20.100000000000001" customHeight="1">
      <c r="A28" s="83">
        <v>43483</v>
      </c>
      <c r="B28" s="84" t="s">
        <v>126</v>
      </c>
      <c r="C28" s="90"/>
      <c r="D28" s="84"/>
      <c r="E28" s="87"/>
      <c r="F28" s="86"/>
      <c r="G28" s="86"/>
      <c r="H28" s="90"/>
      <c r="I28" s="89"/>
      <c r="J28" s="21"/>
      <c r="K28" s="10"/>
    </row>
    <row r="29" spans="1:11" ht="20.100000000000001" customHeight="1">
      <c r="A29" s="83">
        <v>43484</v>
      </c>
      <c r="B29" s="84" t="s">
        <v>127</v>
      </c>
      <c r="C29" s="90"/>
      <c r="D29" s="84"/>
      <c r="E29" s="86"/>
      <c r="F29" s="90"/>
      <c r="G29" s="92"/>
      <c r="H29" s="90"/>
      <c r="I29" s="89"/>
      <c r="J29" s="21"/>
      <c r="K29" s="10"/>
    </row>
    <row r="30" spans="1:11" s="150" customFormat="1" ht="20.100000000000001" customHeight="1">
      <c r="A30" s="83">
        <v>43485</v>
      </c>
      <c r="B30" s="84" t="s">
        <v>129</v>
      </c>
      <c r="C30" s="90"/>
      <c r="D30" s="84"/>
      <c r="E30" s="86"/>
      <c r="F30" s="90"/>
      <c r="G30" s="92"/>
      <c r="H30" s="90"/>
      <c r="I30" s="89"/>
      <c r="J30" s="21"/>
      <c r="K30" s="10"/>
    </row>
    <row r="31" spans="1:11" s="150" customFormat="1" ht="20.100000000000001" customHeight="1">
      <c r="A31" s="83">
        <v>43486</v>
      </c>
      <c r="B31" s="84" t="s">
        <v>1</v>
      </c>
      <c r="C31" s="90"/>
      <c r="D31" s="84"/>
      <c r="E31" s="86"/>
      <c r="F31" s="90"/>
      <c r="G31" s="92"/>
      <c r="H31" s="90"/>
      <c r="I31" s="89"/>
      <c r="J31" s="21"/>
      <c r="K31" s="10"/>
    </row>
    <row r="32" spans="1:11" s="150" customFormat="1" ht="20.100000000000001" customHeight="1">
      <c r="A32" s="83">
        <v>43487</v>
      </c>
      <c r="B32" s="84" t="s">
        <v>2</v>
      </c>
      <c r="C32" s="90"/>
      <c r="D32" s="84"/>
      <c r="E32" s="86"/>
      <c r="F32" s="90"/>
      <c r="G32" s="92"/>
      <c r="H32" s="90"/>
      <c r="I32" s="89"/>
      <c r="J32" s="21"/>
      <c r="K32" s="10"/>
    </row>
    <row r="33" spans="1:11" s="150" customFormat="1" ht="20.100000000000001" customHeight="1">
      <c r="A33" s="83">
        <v>43488</v>
      </c>
      <c r="B33" s="84" t="s">
        <v>130</v>
      </c>
      <c r="C33" s="90"/>
      <c r="D33" s="84"/>
      <c r="E33" s="86"/>
      <c r="F33" s="90"/>
      <c r="G33" s="92"/>
      <c r="H33" s="90"/>
      <c r="I33" s="89"/>
      <c r="J33" s="21"/>
      <c r="K33" s="10"/>
    </row>
    <row r="34" spans="1:11" s="150" customFormat="1" ht="20.100000000000001" customHeight="1">
      <c r="A34" s="83">
        <v>43489</v>
      </c>
      <c r="B34" s="84" t="s">
        <v>126</v>
      </c>
      <c r="C34" s="90"/>
      <c r="D34" s="84"/>
      <c r="E34" s="86"/>
      <c r="F34" s="90"/>
      <c r="G34" s="92"/>
      <c r="H34" s="90"/>
      <c r="I34" s="89"/>
      <c r="J34" s="21"/>
      <c r="K34" s="10"/>
    </row>
    <row r="35" spans="1:11" ht="20.100000000000001" customHeight="1">
      <c r="A35" s="83">
        <v>43490</v>
      </c>
      <c r="B35" s="84" t="s">
        <v>127</v>
      </c>
      <c r="C35" s="85"/>
      <c r="D35" s="84"/>
      <c r="E35" s="86"/>
      <c r="F35" s="90"/>
      <c r="G35" s="87"/>
      <c r="H35" s="91"/>
      <c r="I35" s="89"/>
      <c r="J35" s="21"/>
      <c r="K35" s="10"/>
    </row>
    <row r="36" spans="1:11" ht="20.100000000000001" customHeight="1">
      <c r="A36" s="83">
        <v>43491</v>
      </c>
      <c r="B36" s="84" t="s">
        <v>129</v>
      </c>
      <c r="C36" s="93"/>
      <c r="D36" s="84"/>
      <c r="E36" s="94"/>
      <c r="F36" s="93"/>
      <c r="G36" s="94"/>
      <c r="H36" s="91"/>
      <c r="I36" s="89"/>
      <c r="J36" s="21"/>
      <c r="K36" s="10"/>
    </row>
    <row r="37" spans="1:11" ht="20.100000000000001" customHeight="1">
      <c r="A37" s="1"/>
      <c r="B37" s="60"/>
      <c r="C37" s="63"/>
      <c r="D37" s="63"/>
      <c r="E37" s="63"/>
      <c r="F37" s="63"/>
      <c r="G37" s="63"/>
      <c r="H37" s="4"/>
      <c r="I37" s="10"/>
      <c r="J37" s="11"/>
      <c r="K37" s="10"/>
    </row>
    <row r="38" spans="1:11" ht="20.100000000000001" customHeight="1">
      <c r="A38" s="1"/>
      <c r="B38" s="60"/>
      <c r="C38" s="3"/>
      <c r="D38" s="60"/>
      <c r="E38" s="3"/>
      <c r="F38" s="3"/>
      <c r="G38" s="3"/>
      <c r="H38" s="4"/>
      <c r="I38" s="10"/>
      <c r="J38" s="8"/>
      <c r="K38" s="10"/>
    </row>
    <row r="39" spans="1:11" ht="20.100000000000001" customHeight="1">
      <c r="A39" s="1"/>
      <c r="B39" s="60"/>
      <c r="C39" s="3"/>
      <c r="D39" s="60"/>
      <c r="E39" s="3"/>
      <c r="F39" s="3"/>
      <c r="G39" s="3"/>
      <c r="H39" s="4"/>
      <c r="I39" s="43"/>
      <c r="J39" s="8"/>
      <c r="K39" s="10"/>
    </row>
    <row r="40" spans="1:11" ht="20.100000000000001" customHeight="1">
      <c r="A40" s="78"/>
      <c r="B40" s="78"/>
      <c r="C40" s="78"/>
      <c r="D40" s="78"/>
      <c r="E40" s="78"/>
      <c r="F40" s="78"/>
      <c r="G40" s="3"/>
      <c r="H40" s="2"/>
      <c r="I40" s="10"/>
      <c r="J40" s="8"/>
      <c r="K40" s="10"/>
    </row>
    <row r="41" spans="1:11" ht="20.100000000000001" customHeight="1">
      <c r="A41" s="78"/>
      <c r="B41" s="78"/>
      <c r="C41" s="78"/>
      <c r="D41" s="78"/>
      <c r="E41" s="78"/>
      <c r="F41" s="78"/>
      <c r="H41" s="4"/>
      <c r="I41" s="10"/>
      <c r="K41" s="10"/>
    </row>
    <row r="42" spans="1:11" ht="20.100000000000001" customHeight="1">
      <c r="A42" s="78"/>
      <c r="B42" s="78"/>
      <c r="C42" s="78"/>
      <c r="D42" s="78"/>
      <c r="E42" s="78"/>
      <c r="F42" s="78"/>
      <c r="H42" s="2"/>
      <c r="I42" s="10"/>
      <c r="J42" s="8"/>
      <c r="K42" s="10"/>
    </row>
    <row r="43" spans="1:11" ht="20.100000000000001" customHeight="1">
      <c r="A43" s="78"/>
      <c r="B43" s="78"/>
      <c r="C43" s="78"/>
      <c r="D43" s="78"/>
      <c r="E43" s="78"/>
      <c r="F43" s="78"/>
      <c r="H43" s="4"/>
      <c r="I43" s="10"/>
      <c r="K43" s="10"/>
    </row>
    <row r="44" spans="1:11" ht="20.100000000000001" customHeight="1">
      <c r="A44" s="78"/>
      <c r="B44" s="78"/>
      <c r="C44" s="78"/>
      <c r="D44" s="78"/>
      <c r="E44" s="78"/>
      <c r="F44" s="78"/>
      <c r="H44" s="4"/>
      <c r="I44" s="10"/>
      <c r="K44" s="10"/>
    </row>
    <row r="45" spans="1:11" ht="20.100000000000001" customHeight="1">
      <c r="A45" s="78"/>
      <c r="B45" s="78"/>
      <c r="C45" s="78"/>
      <c r="D45" s="78"/>
      <c r="E45" s="78"/>
      <c r="F45" s="78"/>
      <c r="H45" s="4"/>
      <c r="I45" s="10"/>
      <c r="K45" s="10"/>
    </row>
    <row r="46" spans="1:11" ht="20.100000000000001" customHeight="1">
      <c r="A46" s="78"/>
      <c r="B46" s="78"/>
      <c r="C46" s="78"/>
      <c r="D46" s="78"/>
      <c r="E46" s="78"/>
      <c r="F46" s="78"/>
      <c r="I46" s="10"/>
      <c r="K46" s="10"/>
    </row>
    <row r="47" spans="1:11" ht="20.100000000000001" customHeight="1">
      <c r="A47" s="78"/>
      <c r="B47" s="78"/>
      <c r="C47" s="78"/>
      <c r="D47" s="78"/>
      <c r="E47" s="78"/>
      <c r="F47" s="78"/>
      <c r="H47" s="2"/>
      <c r="I47" s="10"/>
      <c r="K47" s="10"/>
    </row>
    <row r="48" spans="1:11" ht="20.100000000000001" customHeight="1">
      <c r="A48" s="78"/>
      <c r="B48" s="78"/>
      <c r="C48" s="78"/>
      <c r="D48" s="78"/>
      <c r="E48" s="78"/>
      <c r="F48" s="78"/>
      <c r="H48" s="2"/>
      <c r="I48" s="10"/>
      <c r="K48" s="10"/>
    </row>
    <row r="49" spans="1:11" ht="20.100000000000001" customHeight="1">
      <c r="H49" s="5"/>
      <c r="I49" s="10"/>
      <c r="K49" s="10"/>
    </row>
    <row r="50" spans="1:11" ht="23.1" customHeight="1">
      <c r="H50" s="3"/>
      <c r="I50" s="3"/>
      <c r="K50" s="10"/>
    </row>
    <row r="51" spans="1:11" s="63" customFormat="1" ht="23.1" customHeight="1">
      <c r="A51"/>
      <c r="B51"/>
      <c r="C51"/>
      <c r="D51"/>
      <c r="E51"/>
      <c r="F51"/>
      <c r="G51"/>
      <c r="H51" s="3"/>
      <c r="I51" s="3"/>
      <c r="K51" s="10"/>
    </row>
    <row r="52" spans="1:11" s="63" customFormat="1" ht="23.1" customHeight="1">
      <c r="A52"/>
      <c r="B52"/>
      <c r="C52"/>
      <c r="D52"/>
      <c r="E52"/>
      <c r="F52"/>
      <c r="G52"/>
      <c r="H52" s="3"/>
      <c r="I52" s="3"/>
      <c r="K52" s="10"/>
    </row>
    <row r="53" spans="1:11" s="63" customFormat="1" ht="23.1" customHeight="1">
      <c r="A53"/>
      <c r="B53"/>
      <c r="C53"/>
      <c r="D53"/>
      <c r="E53"/>
      <c r="F53"/>
      <c r="G53"/>
      <c r="H53" s="3"/>
      <c r="I53" s="3"/>
      <c r="K53" s="10"/>
    </row>
    <row r="54" spans="1:11" ht="23.1" customHeight="1">
      <c r="H54" s="3"/>
      <c r="I54" s="3"/>
      <c r="K54" s="10"/>
    </row>
  </sheetData>
  <mergeCells count="2">
    <mergeCell ref="A2:I2"/>
    <mergeCell ref="A1:I1"/>
  </mergeCells>
  <pageMargins left="0.78740157499999996" right="0.78740157499999996" top="0.984251969" bottom="0.984251969" header="0.5" footer="0.5"/>
  <pageSetup paperSize="9" orientation="portrait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500"/>
  </sheetPr>
  <dimension ref="A1:R30"/>
  <sheetViews>
    <sheetView showGridLines="0" workbookViewId="0">
      <selection activeCell="L11" sqref="L11:N11"/>
    </sheetView>
  </sheetViews>
  <sheetFormatPr defaultRowHeight="15.6"/>
  <cols>
    <col min="1" max="256" width="11" customWidth="1"/>
  </cols>
  <sheetData>
    <row r="1" spans="1:18" ht="26.1" customHeight="1">
      <c r="A1" s="212" t="s">
        <v>56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3"/>
      <c r="P1" s="3"/>
      <c r="Q1" s="3"/>
      <c r="R1" s="3"/>
    </row>
    <row r="2" spans="1:18" ht="26.1" customHeight="1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08" t="s">
        <v>58</v>
      </c>
      <c r="M2" s="208"/>
      <c r="N2" s="208"/>
      <c r="O2" s="3"/>
      <c r="P2" s="3"/>
      <c r="Q2" s="3"/>
      <c r="R2" s="3"/>
    </row>
    <row r="3" spans="1:18" ht="26.1" customHeight="1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08" t="s">
        <v>59</v>
      </c>
      <c r="M3" s="208"/>
      <c r="N3" s="208"/>
      <c r="O3" s="3"/>
      <c r="P3" s="3"/>
      <c r="Q3" s="3"/>
      <c r="R3" s="3"/>
    </row>
    <row r="4" spans="1:18" ht="26.1" customHeight="1">
      <c r="A4" s="210"/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08" t="s">
        <v>59</v>
      </c>
      <c r="M4" s="208"/>
      <c r="N4" s="208"/>
      <c r="O4" s="3"/>
      <c r="P4" s="3"/>
      <c r="Q4" s="3"/>
      <c r="R4" s="3"/>
    </row>
    <row r="5" spans="1:18" ht="26.1" customHeight="1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08" t="s">
        <v>59</v>
      </c>
      <c r="M5" s="208"/>
      <c r="N5" s="208"/>
      <c r="O5" s="3"/>
      <c r="P5" s="3"/>
      <c r="Q5" s="3"/>
      <c r="R5" s="3"/>
    </row>
    <row r="6" spans="1:18" ht="26.1" customHeight="1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8" t="s">
        <v>59</v>
      </c>
      <c r="M6" s="208"/>
      <c r="N6" s="208"/>
      <c r="O6" s="3"/>
      <c r="P6" s="3"/>
      <c r="Q6" s="3"/>
      <c r="R6" s="3"/>
    </row>
    <row r="7" spans="1:18" ht="26.1" customHeight="1">
      <c r="A7" s="209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8" t="s">
        <v>59</v>
      </c>
      <c r="M7" s="208"/>
      <c r="N7" s="208"/>
      <c r="O7" s="3"/>
      <c r="P7" s="3"/>
      <c r="Q7" s="3"/>
      <c r="R7" s="3"/>
    </row>
    <row r="8" spans="1:18" ht="26.1" customHeight="1">
      <c r="A8" s="209"/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8" t="s">
        <v>59</v>
      </c>
      <c r="M8" s="208"/>
      <c r="N8" s="208"/>
      <c r="O8" s="3"/>
      <c r="P8" s="3"/>
      <c r="Q8" s="3"/>
      <c r="R8" s="3"/>
    </row>
    <row r="9" spans="1:18" ht="26.1" customHeight="1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8" t="s">
        <v>59</v>
      </c>
      <c r="M9" s="208"/>
      <c r="N9" s="208"/>
      <c r="O9" s="3"/>
      <c r="P9" s="3"/>
      <c r="Q9" s="3"/>
      <c r="R9" s="3"/>
    </row>
    <row r="10" spans="1:18" ht="26.1" customHeight="1">
      <c r="A10" s="209"/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13" t="s">
        <v>59</v>
      </c>
      <c r="M10" s="213"/>
      <c r="N10" s="213"/>
      <c r="O10" s="3"/>
      <c r="P10" s="3"/>
      <c r="Q10" s="3"/>
      <c r="R10" s="3"/>
    </row>
    <row r="11" spans="1:18" ht="26.1" customHeight="1">
      <c r="A11" s="210"/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1" t="s">
        <v>57</v>
      </c>
      <c r="M11" s="211"/>
      <c r="N11" s="211"/>
      <c r="O11" s="3"/>
      <c r="P11" s="3"/>
      <c r="Q11" s="3"/>
      <c r="R11" s="3"/>
    </row>
    <row r="12" spans="1:18" ht="26.1" customHeight="1">
      <c r="A12" s="210"/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1" t="s">
        <v>57</v>
      </c>
      <c r="M12" s="211"/>
      <c r="N12" s="211"/>
      <c r="O12" s="3"/>
      <c r="P12" s="3"/>
      <c r="Q12" s="3"/>
      <c r="R12" s="3"/>
    </row>
    <row r="13" spans="1:18" ht="26.1" customHeight="1">
      <c r="A13" s="206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7"/>
      <c r="M13" s="207"/>
      <c r="N13" s="207"/>
      <c r="O13" s="3"/>
      <c r="P13" s="3"/>
      <c r="Q13" s="3"/>
      <c r="R13" s="3"/>
    </row>
    <row r="14" spans="1:18" ht="26.1" customHeight="1">
      <c r="A14" s="206"/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7"/>
      <c r="M14" s="207"/>
      <c r="N14" s="207"/>
      <c r="O14" s="3"/>
      <c r="P14" s="3"/>
      <c r="Q14" s="3"/>
      <c r="R14" s="3"/>
    </row>
    <row r="15" spans="1:18" ht="26.1" customHeight="1">
      <c r="A15" s="206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7"/>
      <c r="M15" s="207"/>
      <c r="N15" s="207"/>
      <c r="O15" s="3"/>
      <c r="P15" s="3"/>
      <c r="Q15" s="3"/>
      <c r="R15" s="3"/>
    </row>
    <row r="16" spans="1:18" ht="26.1" customHeight="1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7"/>
      <c r="M16" s="207"/>
      <c r="N16" s="207"/>
      <c r="O16" s="3"/>
      <c r="P16" s="3"/>
      <c r="Q16" s="3"/>
      <c r="R16" s="3"/>
    </row>
    <row r="17" spans="1:18" ht="26.1" customHeight="1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7"/>
      <c r="M17" s="207"/>
      <c r="N17" s="207"/>
      <c r="O17" s="3"/>
      <c r="P17" s="3"/>
      <c r="Q17" s="3"/>
      <c r="R17" s="3"/>
    </row>
    <row r="18" spans="1:18" ht="26.1" customHeight="1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7"/>
      <c r="M18" s="207"/>
      <c r="N18" s="207"/>
      <c r="O18" s="3"/>
      <c r="P18" s="3"/>
      <c r="Q18" s="3"/>
      <c r="R18" s="3"/>
    </row>
    <row r="19" spans="1:18" ht="26.1" customHeight="1">
      <c r="A19" s="206"/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7"/>
      <c r="M19" s="207"/>
      <c r="N19" s="207"/>
      <c r="O19" s="3"/>
      <c r="P19" s="3"/>
      <c r="Q19" s="3"/>
      <c r="R19" s="3"/>
    </row>
    <row r="20" spans="1:18" ht="26.1" customHeight="1">
      <c r="A20" s="206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7"/>
      <c r="M20" s="207"/>
      <c r="N20" s="207"/>
      <c r="O20" s="3"/>
      <c r="P20" s="3"/>
      <c r="Q20" s="3"/>
      <c r="R20" s="3"/>
    </row>
    <row r="21" spans="1:18" ht="26.1" customHeight="1">
      <c r="A21" s="206"/>
      <c r="B21" s="206"/>
      <c r="C21" s="206"/>
      <c r="D21" s="206"/>
      <c r="E21" s="206"/>
      <c r="F21" s="206"/>
      <c r="G21" s="206"/>
      <c r="H21" s="206"/>
      <c r="I21" s="206"/>
      <c r="J21" s="206"/>
      <c r="K21" s="206"/>
      <c r="L21" s="207"/>
      <c r="M21" s="207"/>
      <c r="N21" s="207"/>
      <c r="O21" s="3"/>
      <c r="P21" s="3"/>
      <c r="Q21" s="3"/>
      <c r="R21" s="3"/>
    </row>
    <row r="22" spans="1:18" ht="26.1" customHeight="1">
      <c r="A22" s="206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7"/>
      <c r="M22" s="207"/>
      <c r="N22" s="207"/>
      <c r="O22" s="3"/>
      <c r="P22" s="3"/>
      <c r="Q22" s="3"/>
      <c r="R22" s="3"/>
    </row>
    <row r="23" spans="1:18" ht="26.1" customHeight="1">
      <c r="A23" s="206"/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7"/>
      <c r="M23" s="207"/>
      <c r="N23" s="207"/>
      <c r="O23" s="3"/>
      <c r="P23" s="3"/>
      <c r="Q23" s="3"/>
      <c r="R23" s="3"/>
    </row>
    <row r="24" spans="1:18" ht="26.1" customHeight="1">
      <c r="A24" s="206"/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7"/>
      <c r="M24" s="207"/>
      <c r="N24" s="207"/>
      <c r="O24" s="3"/>
      <c r="P24" s="3"/>
      <c r="Q24" s="3"/>
      <c r="R24" s="3"/>
    </row>
    <row r="25" spans="1:18" ht="26.1" customHeight="1">
      <c r="A25" s="206"/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7"/>
      <c r="M25" s="207"/>
      <c r="N25" s="207"/>
      <c r="O25" s="3"/>
      <c r="P25" s="3"/>
      <c r="Q25" s="3"/>
      <c r="R25" s="3"/>
    </row>
    <row r="26" spans="1:18" ht="26.1" customHeight="1">
      <c r="A26" s="206"/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7"/>
      <c r="M26" s="207"/>
      <c r="N26" s="207"/>
      <c r="O26" s="3"/>
      <c r="P26" s="3"/>
      <c r="Q26" s="3"/>
      <c r="R26" s="3"/>
    </row>
    <row r="27" spans="1:18" ht="26.1" customHeight="1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7"/>
      <c r="M27" s="207"/>
      <c r="N27" s="207"/>
    </row>
    <row r="28" spans="1:18" ht="26.1" customHeight="1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7"/>
      <c r="M28" s="207"/>
      <c r="N28" s="207"/>
    </row>
    <row r="29" spans="1:18" ht="26.1" customHeight="1"/>
    <row r="30" spans="1:18" ht="26.1" customHeight="1"/>
  </sheetData>
  <mergeCells count="55">
    <mergeCell ref="A18:K18"/>
    <mergeCell ref="L18:N18"/>
    <mergeCell ref="A14:K14"/>
    <mergeCell ref="L14:N14"/>
    <mergeCell ref="A15:K15"/>
    <mergeCell ref="L15:N15"/>
    <mergeCell ref="A16:K16"/>
    <mergeCell ref="L16:N16"/>
    <mergeCell ref="L9:N9"/>
    <mergeCell ref="L10:N10"/>
    <mergeCell ref="A17:K17"/>
    <mergeCell ref="L17:N17"/>
    <mergeCell ref="A11:K11"/>
    <mergeCell ref="L11:N11"/>
    <mergeCell ref="A5:K5"/>
    <mergeCell ref="A6:K6"/>
    <mergeCell ref="A7:K7"/>
    <mergeCell ref="A1:N1"/>
    <mergeCell ref="A3:K3"/>
    <mergeCell ref="A4:K4"/>
    <mergeCell ref="A2:K2"/>
    <mergeCell ref="L2:N2"/>
    <mergeCell ref="L3:N3"/>
    <mergeCell ref="L4:N4"/>
    <mergeCell ref="L5:N5"/>
    <mergeCell ref="A21:K21"/>
    <mergeCell ref="L21:N21"/>
    <mergeCell ref="L6:N6"/>
    <mergeCell ref="L7:N7"/>
    <mergeCell ref="A10:K10"/>
    <mergeCell ref="A20:K20"/>
    <mergeCell ref="L20:N20"/>
    <mergeCell ref="A19:K19"/>
    <mergeCell ref="L19:N19"/>
    <mergeCell ref="A13:K13"/>
    <mergeCell ref="L13:N13"/>
    <mergeCell ref="A8:K8"/>
    <mergeCell ref="A9:K9"/>
    <mergeCell ref="L8:N8"/>
    <mergeCell ref="A12:K12"/>
    <mergeCell ref="L12:N12"/>
    <mergeCell ref="A22:K22"/>
    <mergeCell ref="L22:N22"/>
    <mergeCell ref="A23:K23"/>
    <mergeCell ref="L23:N23"/>
    <mergeCell ref="A24:K24"/>
    <mergeCell ref="L24:N24"/>
    <mergeCell ref="A28:K28"/>
    <mergeCell ref="L28:N28"/>
    <mergeCell ref="A25:K25"/>
    <mergeCell ref="L25:N25"/>
    <mergeCell ref="A26:K26"/>
    <mergeCell ref="L26:N26"/>
    <mergeCell ref="A27:K27"/>
    <mergeCell ref="L27:N27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Cronograma</vt:lpstr>
      <vt:lpstr>Hospedagem</vt:lpstr>
      <vt:lpstr>Transporte</vt:lpstr>
      <vt:lpstr>Passeios - Custos</vt:lpstr>
      <vt:lpstr>GASTOS TOTAIS</vt:lpstr>
      <vt:lpstr>Cronograma Simplificado</vt:lpstr>
      <vt:lpstr>LEMBRETES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Robson Franzói</dc:creator>
  <cp:lastModifiedBy>Rafael Romão</cp:lastModifiedBy>
  <cp:lastPrinted>2012-01-02T20:44:27Z</cp:lastPrinted>
  <dcterms:created xsi:type="dcterms:W3CDTF">2011-07-21T23:44:28Z</dcterms:created>
  <dcterms:modified xsi:type="dcterms:W3CDTF">2018-09-19T00:56:47Z</dcterms:modified>
</cp:coreProperties>
</file>